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atanabe\Desktop\"/>
    </mc:Choice>
  </mc:AlternateContent>
  <xr:revisionPtr revIDLastSave="0" documentId="13_ncr:1_{80E5BA60-6D22-4C8C-93AA-36352AEBAA1B}" xr6:coauthVersionLast="47" xr6:coauthVersionMax="47" xr10:uidLastSave="{00000000-0000-0000-0000-000000000000}"/>
  <bookViews>
    <workbookView xWindow="-120" yWindow="-120" windowWidth="29040" windowHeight="15720" tabRatio="841" xr2:uid="{00000000-000D-0000-FFFF-FFFF00000000}"/>
  </bookViews>
  <sheets>
    <sheet name="朝日・札幌" sheetId="32" r:id="rId1"/>
    <sheet name="朝日・Ａ" sheetId="33" r:id="rId2"/>
    <sheet name="朝日・Ｂ" sheetId="34" r:id="rId3"/>
  </sheets>
  <definedNames>
    <definedName name="_xlnm.Print_Area" localSheetId="1">朝日・Ａ!$A$1:$Z$39</definedName>
    <definedName name="_xlnm.Print_Area" localSheetId="2">朝日・Ｂ!$A$1:$Z$39</definedName>
    <definedName name="_xlnm.Print_Area" localSheetId="0">朝日・札幌!$A$1:$Z$38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5" i="34" l="1"/>
  <c r="S20" i="33" l="1"/>
  <c r="W37" i="33"/>
  <c r="S32" i="33"/>
  <c r="J9" i="33"/>
  <c r="J9" i="34"/>
  <c r="L28" i="33" l="1"/>
  <c r="L19" i="32" l="1"/>
  <c r="L27" i="32" l="1"/>
  <c r="S34" i="32" l="1"/>
  <c r="L23" i="34"/>
  <c r="L16" i="34"/>
  <c r="A33" i="32" l="1"/>
  <c r="A26" i="32"/>
  <c r="W37" i="32" l="1"/>
  <c r="W37" i="34" s="1"/>
  <c r="L33" i="32"/>
  <c r="S28" i="32"/>
  <c r="S23" i="32"/>
  <c r="A17" i="32"/>
  <c r="S16" i="32"/>
  <c r="L14" i="32"/>
  <c r="L31" i="34" l="1"/>
  <c r="S24" i="34" l="1"/>
  <c r="S14" i="34"/>
  <c r="L16" i="33"/>
  <c r="A35" i="33"/>
  <c r="A22" i="33"/>
  <c r="A17" i="33"/>
  <c r="A29" i="33" l="1"/>
  <c r="I8" i="32" l="1" a="1"/>
  <c r="I8" i="32" s="1"/>
  <c r="G8" i="32" a="1"/>
  <c r="G8" i="32" s="1"/>
  <c r="F8" i="32" a="1"/>
  <c r="F8" i="32" s="1"/>
  <c r="E8" i="32" a="1"/>
  <c r="E8" i="32" s="1"/>
  <c r="D8" i="32" a="1"/>
  <c r="D8" i="32" s="1"/>
  <c r="C8" i="32" a="1"/>
  <c r="C8" i="32" s="1"/>
  <c r="I8" i="34" a="1"/>
  <c r="I8" i="34" s="1"/>
  <c r="G8" i="34" a="1"/>
  <c r="G8" i="34" s="1"/>
  <c r="F8" i="34" a="1"/>
  <c r="F8" i="34" s="1"/>
  <c r="E8" i="34" a="1"/>
  <c r="E8" i="34" s="1"/>
  <c r="D8" i="34" a="1"/>
  <c r="D8" i="34" s="1"/>
  <c r="C8" i="34" a="1"/>
  <c r="C8" i="34" s="1"/>
  <c r="I8" i="33" a="1"/>
  <c r="I8" i="33" s="1"/>
  <c r="G8" i="33" a="1"/>
  <c r="G8" i="33" s="1"/>
  <c r="F8" i="33" a="1"/>
  <c r="F8" i="33" s="1"/>
  <c r="E8" i="33" a="1"/>
  <c r="E8" i="33" s="1"/>
  <c r="D8" i="33" a="1"/>
  <c r="D8" i="33" s="1"/>
  <c r="C8" i="33" a="1"/>
  <c r="C8" i="33" s="1"/>
  <c r="A13" i="34" l="1"/>
  <c r="A22" i="34"/>
  <c r="A13" i="33"/>
  <c r="J9" i="3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watanabe</author>
  </authors>
  <commentList>
    <comment ref="C9" authorId="0" shapeId="0" xr:uid="{D4D70293-5C76-4E33-8D50-56A690100225}">
      <text>
        <r>
          <rPr>
            <b/>
            <sz val="10"/>
            <color indexed="81"/>
            <rFont val="ＭＳ Ｐゴシック"/>
            <family val="3"/>
            <charset val="128"/>
            <scheme val="major"/>
          </rPr>
          <t>太枠にサイズを入力してください。厚紙は110kg以上です。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watanabe</author>
  </authors>
  <commentList>
    <comment ref="C9" authorId="0" shapeId="0" xr:uid="{E4123D12-9A4B-40AA-8982-FB2C8EDFEF22}">
      <text>
        <r>
          <rPr>
            <b/>
            <sz val="10"/>
            <color indexed="81"/>
            <rFont val="ＭＳ Ｐゴシック"/>
            <family val="3"/>
            <charset val="128"/>
            <scheme val="major"/>
          </rPr>
          <t>太枠にサイズを入力してください。厚紙は110kg以上です。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watanabe</author>
  </authors>
  <commentList>
    <comment ref="C9" authorId="0" shapeId="0" xr:uid="{12FCA79F-68BB-4980-8CBA-5B9141DAB540}">
      <text>
        <r>
          <rPr>
            <b/>
            <sz val="10"/>
            <color indexed="81"/>
            <rFont val="ＭＳ Ｐゴシック"/>
            <family val="3"/>
            <charset val="128"/>
            <scheme val="major"/>
          </rPr>
          <t>太枠にサイズを入力してください。厚紙は110kg以上です。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<sst xmlns="http://schemas.openxmlformats.org/spreadsheetml/2006/main" count="299" uniqueCount="226">
  <si>
    <t>北大前幌北</t>
    <rPh sb="0" eb="2">
      <t>ホクダイ</t>
    </rPh>
    <rPh sb="2" eb="3">
      <t>マエ</t>
    </rPh>
    <rPh sb="3" eb="4">
      <t>ホロ</t>
    </rPh>
    <rPh sb="4" eb="5">
      <t>キタ</t>
    </rPh>
    <phoneticPr fontId="4"/>
  </si>
  <si>
    <t>中島町</t>
    <rPh sb="0" eb="2">
      <t>ナカジマ</t>
    </rPh>
    <rPh sb="2" eb="3">
      <t>チョウ</t>
    </rPh>
    <phoneticPr fontId="4"/>
  </si>
  <si>
    <t>川沿</t>
  </si>
  <si>
    <t>月寒</t>
  </si>
  <si>
    <t>平岸</t>
  </si>
  <si>
    <t>菊水</t>
  </si>
  <si>
    <t>厚別もみじ台</t>
    <rPh sb="0" eb="2">
      <t>アツベツ</t>
    </rPh>
    <phoneticPr fontId="4"/>
  </si>
  <si>
    <t>北広島</t>
  </si>
  <si>
    <t>白老</t>
  </si>
  <si>
    <t>八雲</t>
  </si>
  <si>
    <t>江差</t>
  </si>
  <si>
    <t>美唄</t>
  </si>
  <si>
    <t>音更</t>
  </si>
  <si>
    <r>
      <t>朝日新聞折込広告申込書</t>
    </r>
    <r>
      <rPr>
        <b/>
        <sz val="18"/>
        <rFont val="HG丸ｺﾞｼｯｸM-PRO"/>
        <family val="3"/>
        <charset val="128"/>
      </rPr>
      <t>（札幌市内）</t>
    </r>
  </si>
  <si>
    <t xml:space="preserve">Ｎｏ．                     </t>
    <phoneticPr fontId="4"/>
  </si>
  <si>
    <t>印 刷 所 名</t>
  </si>
  <si>
    <t>折  込  月  日</t>
  </si>
  <si>
    <t>媒体</t>
    <rPh sb="0" eb="2">
      <t>バイタイ</t>
    </rPh>
    <phoneticPr fontId="4"/>
  </si>
  <si>
    <t>ス ポ ン サ ー 名</t>
  </si>
  <si>
    <t>代 理 店 名</t>
  </si>
  <si>
    <t>件  名  ・  業  種</t>
  </si>
  <si>
    <t>00</t>
    <phoneticPr fontId="4"/>
  </si>
  <si>
    <t>朝日</t>
    <rPh sb="0" eb="2">
      <t>アアア</t>
    </rPh>
    <phoneticPr fontId="4"/>
  </si>
  <si>
    <t>地区</t>
    <rPh sb="0" eb="2">
      <t>チク</t>
    </rPh>
    <phoneticPr fontId="4"/>
  </si>
  <si>
    <t>折 込 料</t>
    <phoneticPr fontId="4"/>
  </si>
  <si>
    <t>配 送 料</t>
    <phoneticPr fontId="4"/>
  </si>
  <si>
    <t>枚 数</t>
    <phoneticPr fontId="4"/>
  </si>
  <si>
    <t>単 価</t>
    <phoneticPr fontId="4"/>
  </si>
  <si>
    <t>札幌</t>
    <rPh sb="0" eb="2">
      <t>サツ</t>
    </rPh>
    <phoneticPr fontId="4"/>
  </si>
  <si>
    <t>コード</t>
  </si>
  <si>
    <t>店名</t>
    <phoneticPr fontId="4"/>
  </si>
  <si>
    <t>定数</t>
    <phoneticPr fontId="4"/>
  </si>
  <si>
    <t>配布数</t>
    <rPh sb="0" eb="2">
      <t>ハイフ</t>
    </rPh>
    <rPh sb="2" eb="3">
      <t>スウ</t>
    </rPh>
    <phoneticPr fontId="4"/>
  </si>
  <si>
    <t>中央区</t>
    <rPh sb="0" eb="3">
      <t>チュウオウク</t>
    </rPh>
    <phoneticPr fontId="4"/>
  </si>
  <si>
    <t>清田区</t>
    <rPh sb="0" eb="3">
      <t>キヨタク</t>
    </rPh>
    <phoneticPr fontId="4"/>
  </si>
  <si>
    <t>清田</t>
  </si>
  <si>
    <t>北　区</t>
    <rPh sb="0" eb="1">
      <t>キタ</t>
    </rPh>
    <rPh sb="2" eb="3">
      <t>ク</t>
    </rPh>
    <phoneticPr fontId="4"/>
  </si>
  <si>
    <t>真栄</t>
  </si>
  <si>
    <t>新琴似</t>
  </si>
  <si>
    <t>北野</t>
    <rPh sb="0" eb="2">
      <t>キタノ</t>
    </rPh>
    <phoneticPr fontId="4"/>
  </si>
  <si>
    <t>屯田</t>
    <phoneticPr fontId="4"/>
  </si>
  <si>
    <t>平岡</t>
  </si>
  <si>
    <t>篠路</t>
  </si>
  <si>
    <t>あいの里</t>
  </si>
  <si>
    <t>宮の森</t>
    <phoneticPr fontId="4"/>
  </si>
  <si>
    <t>白石区</t>
    <rPh sb="0" eb="3">
      <t>シロイシク</t>
    </rPh>
    <phoneticPr fontId="4"/>
  </si>
  <si>
    <t>東札幌</t>
    <phoneticPr fontId="4"/>
  </si>
  <si>
    <t>白石</t>
  </si>
  <si>
    <t>南　区</t>
    <rPh sb="0" eb="1">
      <t>ミナミ</t>
    </rPh>
    <rPh sb="2" eb="3">
      <t>ク</t>
    </rPh>
    <phoneticPr fontId="4"/>
  </si>
  <si>
    <t>澄川</t>
  </si>
  <si>
    <t>東北通</t>
  </si>
  <si>
    <t>西　区</t>
    <rPh sb="0" eb="1">
      <t>ニシ</t>
    </rPh>
    <rPh sb="2" eb="3">
      <t>ク</t>
    </rPh>
    <phoneticPr fontId="4"/>
  </si>
  <si>
    <t>発寒</t>
    <phoneticPr fontId="4"/>
  </si>
  <si>
    <t>厚別区</t>
    <rPh sb="0" eb="3">
      <t>アツベツク</t>
    </rPh>
    <phoneticPr fontId="4"/>
  </si>
  <si>
    <t>青葉町</t>
    <phoneticPr fontId="4"/>
  </si>
  <si>
    <t>手稲区</t>
    <rPh sb="0" eb="3">
      <t>テイネク</t>
    </rPh>
    <phoneticPr fontId="4"/>
  </si>
  <si>
    <t>手稲西部</t>
  </si>
  <si>
    <t>豊平区</t>
    <rPh sb="0" eb="3">
      <t>トヨヒラク</t>
    </rPh>
    <phoneticPr fontId="4"/>
  </si>
  <si>
    <t>豊平中央</t>
  </si>
  <si>
    <t>新札幌</t>
    <phoneticPr fontId="4"/>
  </si>
  <si>
    <t>羊ヶ丘</t>
  </si>
  <si>
    <t>西岡</t>
  </si>
  <si>
    <t>東　区</t>
    <rPh sb="0" eb="1">
      <t>ヒガシ</t>
    </rPh>
    <rPh sb="2" eb="3">
      <t>ク</t>
    </rPh>
    <phoneticPr fontId="4"/>
  </si>
  <si>
    <t>東栄</t>
  </si>
  <si>
    <t>南平岸</t>
    <phoneticPr fontId="4"/>
  </si>
  <si>
    <t>北光</t>
  </si>
  <si>
    <t>大麻</t>
    <phoneticPr fontId="4"/>
  </si>
  <si>
    <t>美香保</t>
  </si>
  <si>
    <t>野幌</t>
  </si>
  <si>
    <t>平岸北部</t>
    <rPh sb="0" eb="2">
      <t>ヒラギシ</t>
    </rPh>
    <rPh sb="2" eb="4">
      <t>ホクブ</t>
    </rPh>
    <phoneticPr fontId="4"/>
  </si>
  <si>
    <t>鉄東</t>
  </si>
  <si>
    <t>江別</t>
  </si>
  <si>
    <t>札苗</t>
  </si>
  <si>
    <t>石狩当別</t>
  </si>
  <si>
    <t>伏古</t>
  </si>
  <si>
    <t>元町</t>
    <phoneticPr fontId="4"/>
  </si>
  <si>
    <t>大曲</t>
  </si>
  <si>
    <t>札幌市内合計</t>
    <rPh sb="0" eb="2">
      <t>サ</t>
    </rPh>
    <rPh sb="2" eb="4">
      <t>シナイ</t>
    </rPh>
    <rPh sb="4" eb="6">
      <t>ゴウケイ</t>
    </rPh>
    <phoneticPr fontId="4"/>
  </si>
  <si>
    <r>
      <t>朝日新聞折込広告申込書</t>
    </r>
    <r>
      <rPr>
        <b/>
        <sz val="18"/>
        <rFont val="HG丸ｺﾞｼｯｸM-PRO"/>
        <family val="3"/>
        <charset val="128"/>
      </rPr>
      <t>（地方Ａ）</t>
    </r>
    <phoneticPr fontId="4"/>
  </si>
  <si>
    <t>地方</t>
    <rPh sb="0" eb="2">
      <t>チホウ</t>
    </rPh>
    <phoneticPr fontId="4"/>
  </si>
  <si>
    <t>千歳</t>
    <rPh sb="0" eb="1">
      <t>セン</t>
    </rPh>
    <rPh sb="1" eb="2">
      <t>トシ</t>
    </rPh>
    <phoneticPr fontId="4"/>
  </si>
  <si>
    <t>千歳中央</t>
    <phoneticPr fontId="4"/>
  </si>
  <si>
    <t>本輪西</t>
    <phoneticPr fontId="4"/>
  </si>
  <si>
    <t>函館東部</t>
    <rPh sb="0" eb="2">
      <t>ハコダテ</t>
    </rPh>
    <phoneticPr fontId="4"/>
  </si>
  <si>
    <t>白鳥台</t>
    <phoneticPr fontId="4"/>
  </si>
  <si>
    <t>函館湯の川</t>
    <rPh sb="0" eb="2">
      <t>ハコダテ</t>
    </rPh>
    <phoneticPr fontId="4"/>
  </si>
  <si>
    <t>室蘭東町</t>
    <rPh sb="2" eb="3">
      <t>ヒガシ</t>
    </rPh>
    <rPh sb="3" eb="4">
      <t>マチ</t>
    </rPh>
    <phoneticPr fontId="4"/>
  </si>
  <si>
    <t>函館美原</t>
    <rPh sb="0" eb="2">
      <t>ハコダテ</t>
    </rPh>
    <phoneticPr fontId="4"/>
  </si>
  <si>
    <t>恵庭</t>
    <rPh sb="0" eb="1">
      <t>メグミ</t>
    </rPh>
    <rPh sb="1" eb="2">
      <t>ニワ</t>
    </rPh>
    <phoneticPr fontId="4"/>
  </si>
  <si>
    <t>恵庭中央</t>
  </si>
  <si>
    <t>母恋</t>
    <phoneticPr fontId="4"/>
  </si>
  <si>
    <t>恵み野</t>
    <phoneticPr fontId="4"/>
  </si>
  <si>
    <t>函館本通</t>
    <rPh sb="0" eb="2">
      <t>ハコダテ</t>
    </rPh>
    <phoneticPr fontId="4"/>
  </si>
  <si>
    <t>小橋内</t>
    <phoneticPr fontId="4"/>
  </si>
  <si>
    <t>苫小牧</t>
    <rPh sb="0" eb="3">
      <t>トマ</t>
    </rPh>
    <phoneticPr fontId="4"/>
  </si>
  <si>
    <t>伊達</t>
    <phoneticPr fontId="4"/>
  </si>
  <si>
    <t>長万部</t>
  </si>
  <si>
    <t>日　高</t>
    <rPh sb="0" eb="1">
      <t>ヒ</t>
    </rPh>
    <rPh sb="2" eb="3">
      <t>コウ</t>
    </rPh>
    <phoneticPr fontId="4"/>
  </si>
  <si>
    <t>追分</t>
  </si>
  <si>
    <t>静内</t>
    <phoneticPr fontId="4"/>
  </si>
  <si>
    <t>鹿部</t>
    <rPh sb="0" eb="2">
      <t>シカベ</t>
    </rPh>
    <phoneticPr fontId="4"/>
  </si>
  <si>
    <t>幌別</t>
  </si>
  <si>
    <t>鷲別</t>
  </si>
  <si>
    <t>若草</t>
  </si>
  <si>
    <t>赤平</t>
  </si>
  <si>
    <t>新十津川</t>
  </si>
  <si>
    <t>滝川</t>
    <phoneticPr fontId="4"/>
  </si>
  <si>
    <t>美瑛</t>
    <rPh sb="0" eb="2">
      <t>ビエイ</t>
    </rPh>
    <phoneticPr fontId="4"/>
  </si>
  <si>
    <t>美唄東</t>
  </si>
  <si>
    <t>南美唄</t>
    <rPh sb="0" eb="1">
      <t>ミナミ</t>
    </rPh>
    <rPh sb="1" eb="3">
      <t>ビバイ</t>
    </rPh>
    <phoneticPr fontId="4"/>
  </si>
  <si>
    <t>月形</t>
  </si>
  <si>
    <t>栗山</t>
  </si>
  <si>
    <t>旭川緑が丘</t>
    <rPh sb="0" eb="2">
      <t>アサヒカワ</t>
    </rPh>
    <rPh sb="2" eb="3">
      <t>ミドリ</t>
    </rPh>
    <rPh sb="4" eb="5">
      <t>オカ</t>
    </rPh>
    <phoneticPr fontId="4"/>
  </si>
  <si>
    <t>旭川南部</t>
    <rPh sb="2" eb="4">
      <t>ナンブ</t>
    </rPh>
    <phoneticPr fontId="4"/>
  </si>
  <si>
    <t>旭川西部</t>
    <rPh sb="2" eb="4">
      <t>セイブ</t>
    </rPh>
    <phoneticPr fontId="4"/>
  </si>
  <si>
    <t>地方Ｂ合計</t>
    <rPh sb="0" eb="2">
      <t>チ</t>
    </rPh>
    <rPh sb="3" eb="5">
      <t>ゴウケイ</t>
    </rPh>
    <phoneticPr fontId="4"/>
  </si>
  <si>
    <t>深川</t>
    <rPh sb="0" eb="2">
      <t>フカガワ</t>
    </rPh>
    <phoneticPr fontId="4"/>
  </si>
  <si>
    <t>岩見沢中央</t>
    <rPh sb="0" eb="3">
      <t>イワミザワ</t>
    </rPh>
    <phoneticPr fontId="4"/>
  </si>
  <si>
    <t>岩見沢西部</t>
    <phoneticPr fontId="4"/>
  </si>
  <si>
    <t>岩見沢</t>
    <rPh sb="0" eb="3">
      <t>イワ</t>
    </rPh>
    <phoneticPr fontId="4"/>
  </si>
  <si>
    <r>
      <t>朝日新聞折込広告申込書</t>
    </r>
    <r>
      <rPr>
        <b/>
        <sz val="18"/>
        <rFont val="HG丸ｺﾞｼｯｸM-PRO"/>
        <family val="3"/>
        <charset val="128"/>
      </rPr>
      <t>（地方Ｂ）</t>
    </r>
    <phoneticPr fontId="4"/>
  </si>
  <si>
    <t>根室</t>
  </si>
  <si>
    <t>釧路北部</t>
    <rPh sb="0" eb="2">
      <t>クシロ</t>
    </rPh>
    <phoneticPr fontId="4"/>
  </si>
  <si>
    <t>釧路春採</t>
    <rPh sb="0" eb="2">
      <t>クシロ</t>
    </rPh>
    <phoneticPr fontId="4"/>
  </si>
  <si>
    <t>別保</t>
    <rPh sb="0" eb="2">
      <t>ベッポ</t>
    </rPh>
    <phoneticPr fontId="4"/>
  </si>
  <si>
    <t>遠矢</t>
    <rPh sb="0" eb="2">
      <t>トオヤ</t>
    </rPh>
    <phoneticPr fontId="4"/>
  </si>
  <si>
    <t>釧路南部</t>
  </si>
  <si>
    <t>帯広南部</t>
    <rPh sb="0" eb="2">
      <t>オビ</t>
    </rPh>
    <rPh sb="2" eb="4">
      <t>ナンブ</t>
    </rPh>
    <phoneticPr fontId="4"/>
  </si>
  <si>
    <t>帯広西部</t>
    <rPh sb="0" eb="2">
      <t>オビ</t>
    </rPh>
    <rPh sb="2" eb="4">
      <t>セイブ</t>
    </rPh>
    <phoneticPr fontId="4"/>
  </si>
  <si>
    <t>帯広北部</t>
    <rPh sb="0" eb="2">
      <t>オビ</t>
    </rPh>
    <rPh sb="2" eb="4">
      <t>ホクブ</t>
    </rPh>
    <phoneticPr fontId="4"/>
  </si>
  <si>
    <t>小樽緑</t>
    <rPh sb="0" eb="2">
      <t>オタル</t>
    </rPh>
    <rPh sb="2" eb="3">
      <t>ミドリ</t>
    </rPh>
    <phoneticPr fontId="4"/>
  </si>
  <si>
    <t>柏木</t>
    <rPh sb="0" eb="2">
      <t>カシワギ</t>
    </rPh>
    <phoneticPr fontId="4"/>
  </si>
  <si>
    <t>のぞみ</t>
    <phoneticPr fontId="4"/>
  </si>
  <si>
    <t>太美</t>
    <rPh sb="0" eb="2">
      <t>フトミ</t>
    </rPh>
    <phoneticPr fontId="4"/>
  </si>
  <si>
    <t>大楽毛</t>
    <rPh sb="0" eb="3">
      <t>オタノシケ</t>
    </rPh>
    <phoneticPr fontId="4"/>
  </si>
  <si>
    <t>市の渡</t>
    <rPh sb="0" eb="1">
      <t>イチ</t>
    </rPh>
    <rPh sb="2" eb="3">
      <t>ワタリ</t>
    </rPh>
    <phoneticPr fontId="4"/>
  </si>
  <si>
    <t>大野</t>
    <rPh sb="0" eb="2">
      <t>オオノ</t>
    </rPh>
    <phoneticPr fontId="4"/>
  </si>
  <si>
    <t>上磯</t>
    <rPh sb="0" eb="2">
      <t>カミイソ</t>
    </rPh>
    <phoneticPr fontId="4"/>
  </si>
  <si>
    <t>啓北</t>
    <rPh sb="0" eb="2">
      <t>ケイホク</t>
    </rPh>
    <phoneticPr fontId="4"/>
  </si>
  <si>
    <t>南円山</t>
    <rPh sb="0" eb="3">
      <t>ミナミマルヤマ</t>
    </rPh>
    <phoneticPr fontId="4"/>
  </si>
  <si>
    <t>★(複)と付いた販売店は毎日新聞を含めた部数となります。朝日・毎日の銘柄指定はできない旨、ご了承ください。</t>
    <rPh sb="28" eb="30">
      <t>アアア</t>
    </rPh>
    <rPh sb="31" eb="33">
      <t>ｍｍ</t>
    </rPh>
    <rPh sb="34" eb="38">
      <t>メイガラシテイ</t>
    </rPh>
    <rPh sb="43" eb="44">
      <t>ムネ</t>
    </rPh>
    <rPh sb="46" eb="48">
      <t>リョウショウ</t>
    </rPh>
    <phoneticPr fontId="4"/>
  </si>
  <si>
    <t>鉄北</t>
    <rPh sb="0" eb="2">
      <t>テツキタ</t>
    </rPh>
    <phoneticPr fontId="4"/>
  </si>
  <si>
    <t>中央東</t>
    <rPh sb="0" eb="3">
      <t>チュウオウヒガシ</t>
    </rPh>
    <phoneticPr fontId="4"/>
  </si>
  <si>
    <t>中央南</t>
    <rPh sb="0" eb="3">
      <t>チュウオウミナミ</t>
    </rPh>
    <phoneticPr fontId="4"/>
  </si>
  <si>
    <t>北円山</t>
    <rPh sb="0" eb="3">
      <t>キタマルヤマ</t>
    </rPh>
    <phoneticPr fontId="4"/>
  </si>
  <si>
    <t>幌西</t>
    <rPh sb="0" eb="2">
      <t>コウサイ</t>
    </rPh>
    <phoneticPr fontId="4"/>
  </si>
  <si>
    <t>西山鼻</t>
    <rPh sb="0" eb="3">
      <t>ニシヤマハナ</t>
    </rPh>
    <phoneticPr fontId="4"/>
  </si>
  <si>
    <t>東山鼻</t>
    <rPh sb="0" eb="3">
      <t>ヒガシヤマハナ</t>
    </rPh>
    <phoneticPr fontId="4"/>
  </si>
  <si>
    <t>稚内東</t>
    <rPh sb="0" eb="3">
      <t>ワッカナイヒガシ</t>
    </rPh>
    <phoneticPr fontId="4"/>
  </si>
  <si>
    <t>桑園中央北</t>
    <rPh sb="0" eb="2">
      <t>ソウエン</t>
    </rPh>
    <rPh sb="2" eb="5">
      <t>チュウオウキタ</t>
    </rPh>
    <phoneticPr fontId="4"/>
  </si>
  <si>
    <t>曙</t>
    <rPh sb="0" eb="1">
      <t>アケボノ</t>
    </rPh>
    <phoneticPr fontId="4"/>
  </si>
  <si>
    <t>西円山</t>
    <rPh sb="0" eb="3">
      <t>ニシマルヤマ</t>
    </rPh>
    <phoneticPr fontId="4"/>
  </si>
  <si>
    <t>釧路</t>
    <rPh sb="0" eb="2">
      <t>ｋ</t>
    </rPh>
    <phoneticPr fontId="4"/>
  </si>
  <si>
    <t>鳥取</t>
    <rPh sb="0" eb="2">
      <t>トットリ</t>
    </rPh>
    <phoneticPr fontId="4"/>
  </si>
  <si>
    <t>東札幌鈴木</t>
    <rPh sb="3" eb="5">
      <t>スズキ</t>
    </rPh>
    <phoneticPr fontId="4"/>
  </si>
  <si>
    <t>手稲東部</t>
    <rPh sb="2" eb="4">
      <t>トウブ</t>
    </rPh>
    <phoneticPr fontId="4"/>
  </si>
  <si>
    <t>銭函</t>
    <phoneticPr fontId="4"/>
  </si>
  <si>
    <r>
      <t>※銭函</t>
    </r>
    <r>
      <rPr>
        <sz val="9"/>
        <rFont val="ＭＳ Ｐゴシック"/>
        <family val="3"/>
        <charset val="128"/>
      </rPr>
      <t>は札幌市内の用紙にあります。</t>
    </r>
    <rPh sb="1" eb="3">
      <t>ゼニバコ</t>
    </rPh>
    <rPh sb="4" eb="6">
      <t>サ</t>
    </rPh>
    <rPh sb="6" eb="8">
      <t>シナイ</t>
    </rPh>
    <rPh sb="9" eb="11">
      <t>ヨウシ</t>
    </rPh>
    <phoneticPr fontId="4"/>
  </si>
  <si>
    <t>西野北</t>
    <rPh sb="0" eb="3">
      <t>ニシノキタ</t>
    </rPh>
    <phoneticPr fontId="4"/>
  </si>
  <si>
    <t>西野</t>
    <rPh sb="0" eb="2">
      <t>ニシノ</t>
    </rPh>
    <phoneticPr fontId="4"/>
  </si>
  <si>
    <t>西野南</t>
    <rPh sb="0" eb="3">
      <t>ニシノミナミ</t>
    </rPh>
    <phoneticPr fontId="4"/>
  </si>
  <si>
    <t>琴似</t>
    <phoneticPr fontId="4"/>
  </si>
  <si>
    <t>千歳東部</t>
    <rPh sb="0" eb="2">
      <t>チトセ</t>
    </rPh>
    <rPh sb="2" eb="4">
      <t>トウブ</t>
    </rPh>
    <phoneticPr fontId="4"/>
  </si>
  <si>
    <t>苫小牧美園</t>
    <rPh sb="0" eb="3">
      <t>トマ</t>
    </rPh>
    <rPh sb="3" eb="5">
      <t>ミソノ</t>
    </rPh>
    <phoneticPr fontId="4"/>
  </si>
  <si>
    <t>春日</t>
    <rPh sb="0" eb="2">
      <t>カスガ</t>
    </rPh>
    <phoneticPr fontId="4"/>
  </si>
  <si>
    <t>沼ノ端</t>
    <phoneticPr fontId="4"/>
  </si>
  <si>
    <t>サイズ</t>
    <phoneticPr fontId="4"/>
  </si>
  <si>
    <t>登別・他</t>
    <rPh sb="0" eb="2">
      <t>ノボリベツ</t>
    </rPh>
    <rPh sb="3" eb="4">
      <t>ホカ</t>
    </rPh>
    <phoneticPr fontId="4"/>
  </si>
  <si>
    <t>長万部・他</t>
    <rPh sb="0" eb="3">
      <t>オシャマンベ</t>
    </rPh>
    <rPh sb="4" eb="5">
      <t>ホカ</t>
    </rPh>
    <phoneticPr fontId="4"/>
  </si>
  <si>
    <t>小　樽　・　後　志</t>
    <rPh sb="0" eb="1">
      <t>ショウ</t>
    </rPh>
    <rPh sb="2" eb="3">
      <t>タル</t>
    </rPh>
    <rPh sb="6" eb="7">
      <t>ノチ</t>
    </rPh>
    <rPh sb="8" eb="9">
      <t>ココロザシ</t>
    </rPh>
    <phoneticPr fontId="4"/>
  </si>
  <si>
    <t>上富良野</t>
    <rPh sb="0" eb="4">
      <t>カミフラノ</t>
    </rPh>
    <phoneticPr fontId="4"/>
  </si>
  <si>
    <t>旭川・富良野</t>
    <rPh sb="0" eb="2">
      <t>ア</t>
    </rPh>
    <rPh sb="3" eb="6">
      <t>フラノ</t>
    </rPh>
    <phoneticPr fontId="4"/>
  </si>
  <si>
    <t>名寄</t>
    <rPh sb="0" eb="2">
      <t>ナヨロ</t>
    </rPh>
    <phoneticPr fontId="4"/>
  </si>
  <si>
    <t>紋別</t>
    <rPh sb="0" eb="2">
      <t>モンベツ</t>
    </rPh>
    <phoneticPr fontId="4"/>
  </si>
  <si>
    <t>留萌</t>
    <rPh sb="0" eb="2">
      <t>ルモイ</t>
    </rPh>
    <phoneticPr fontId="4"/>
  </si>
  <si>
    <t>美幌</t>
    <rPh sb="0" eb="2">
      <t>ビホロ</t>
    </rPh>
    <phoneticPr fontId="4"/>
  </si>
  <si>
    <t>網走</t>
    <rPh sb="0" eb="2">
      <t>アバシリ</t>
    </rPh>
    <phoneticPr fontId="4"/>
  </si>
  <si>
    <t>斜里</t>
    <rPh sb="0" eb="2">
      <t>シャリ</t>
    </rPh>
    <phoneticPr fontId="4"/>
  </si>
  <si>
    <t>朝日新聞合計（札幌＋地方A＋地方B）</t>
    <rPh sb="0" eb="2">
      <t>アサヒ</t>
    </rPh>
    <rPh sb="2" eb="4">
      <t>シンブン</t>
    </rPh>
    <rPh sb="4" eb="6">
      <t>ゴウケイ</t>
    </rPh>
    <rPh sb="7" eb="9">
      <t>サッポロ</t>
    </rPh>
    <rPh sb="10" eb="12">
      <t>チホウ</t>
    </rPh>
    <rPh sb="14" eb="16">
      <t>チホウ</t>
    </rPh>
    <phoneticPr fontId="4"/>
  </si>
  <si>
    <t>空知</t>
    <rPh sb="0" eb="2">
      <t>ソラチ</t>
    </rPh>
    <phoneticPr fontId="4"/>
  </si>
  <si>
    <t>帯広</t>
    <rPh sb="0" eb="2">
      <t>オビ</t>
    </rPh>
    <phoneticPr fontId="4"/>
  </si>
  <si>
    <t>函館</t>
    <rPh sb="0" eb="1">
      <t>ハコ</t>
    </rPh>
    <rPh sb="1" eb="2">
      <t>カン</t>
    </rPh>
    <phoneticPr fontId="4"/>
  </si>
  <si>
    <t>北部</t>
    <rPh sb="0" eb="2">
      <t>ホクブ</t>
    </rPh>
    <phoneticPr fontId="4"/>
  </si>
  <si>
    <t>釧路・根室</t>
    <rPh sb="0" eb="2">
      <t>k</t>
    </rPh>
    <rPh sb="3" eb="5">
      <t>ネムロ</t>
    </rPh>
    <phoneticPr fontId="4"/>
  </si>
  <si>
    <t>B4</t>
    <phoneticPr fontId="4"/>
  </si>
  <si>
    <t>室蘭・伊達</t>
    <rPh sb="0" eb="1">
      <t>シツ</t>
    </rPh>
    <rPh sb="1" eb="2">
      <t>ラン</t>
    </rPh>
    <rPh sb="3" eb="5">
      <t>ダテ</t>
    </rPh>
    <phoneticPr fontId="4"/>
  </si>
  <si>
    <t>稚内</t>
    <rPh sb="0" eb="2">
      <t>ワッカナイ</t>
    </rPh>
    <phoneticPr fontId="4"/>
  </si>
  <si>
    <t>砂川</t>
    <phoneticPr fontId="4"/>
  </si>
  <si>
    <t>上砂川</t>
    <phoneticPr fontId="4"/>
  </si>
  <si>
    <t>東町今野</t>
    <rPh sb="0" eb="2">
      <t>ヒガシマチ</t>
    </rPh>
    <rPh sb="2" eb="4">
      <t>コンノ</t>
    </rPh>
    <phoneticPr fontId="4"/>
  </si>
  <si>
    <t>東旭川</t>
    <rPh sb="0" eb="3">
      <t>ヒガシアサヒカワ</t>
    </rPh>
    <phoneticPr fontId="4"/>
  </si>
  <si>
    <t>荻伏</t>
    <rPh sb="0" eb="2">
      <t>オギフシ</t>
    </rPh>
    <phoneticPr fontId="4"/>
  </si>
  <si>
    <t>浦河</t>
    <rPh sb="0" eb="2">
      <t>ウラカワ</t>
    </rPh>
    <phoneticPr fontId="4"/>
  </si>
  <si>
    <t>花川東</t>
    <rPh sb="0" eb="3">
      <t>ハナカワヒガシ</t>
    </rPh>
    <phoneticPr fontId="4"/>
  </si>
  <si>
    <t>花川北</t>
    <rPh sb="0" eb="3">
      <t>ハナカワキタ</t>
    </rPh>
    <phoneticPr fontId="4"/>
  </si>
  <si>
    <t>花川南</t>
    <rPh sb="0" eb="3">
      <t>ハナカワミナミ</t>
    </rPh>
    <phoneticPr fontId="4"/>
  </si>
  <si>
    <t>発寒三丈</t>
    <rPh sb="2" eb="4">
      <t>サンジョウ</t>
    </rPh>
    <phoneticPr fontId="4"/>
  </si>
  <si>
    <t>帯広東部</t>
    <rPh sb="0" eb="2">
      <t>オビ</t>
    </rPh>
    <rPh sb="2" eb="4">
      <t>トウブ</t>
    </rPh>
    <phoneticPr fontId="4"/>
  </si>
  <si>
    <t>久根別</t>
    <rPh sb="0" eb="3">
      <t>クネベツ</t>
    </rPh>
    <phoneticPr fontId="4"/>
  </si>
  <si>
    <t>七重浜</t>
    <rPh sb="0" eb="3">
      <t>ナナエハマ</t>
    </rPh>
    <phoneticPr fontId="4"/>
  </si>
  <si>
    <t>★お申込みは日・祝除く折込日の４日前正午、搬入は同３日前午前１０時半まで。</t>
    <rPh sb="6" eb="7">
      <t>ニチ</t>
    </rPh>
    <rPh sb="8" eb="10">
      <t>シュクノゾ</t>
    </rPh>
    <rPh sb="21" eb="23">
      <t>ハンニュウ</t>
    </rPh>
    <rPh sb="24" eb="25">
      <t>ドウ</t>
    </rPh>
    <rPh sb="26" eb="28">
      <t>ニチマエ</t>
    </rPh>
    <rPh sb="28" eb="30">
      <t>ゴゼン</t>
    </rPh>
    <rPh sb="32" eb="33">
      <t>ジ</t>
    </rPh>
    <rPh sb="33" eb="34">
      <t>ハン</t>
    </rPh>
    <phoneticPr fontId="4"/>
  </si>
  <si>
    <t>★お申込みは日・祝除く折込日の３日前正午、搬入は同２日前午前１０時半まで。</t>
    <rPh sb="6" eb="7">
      <t>ニチ</t>
    </rPh>
    <rPh sb="8" eb="10">
      <t>シュクノゾ</t>
    </rPh>
    <rPh sb="21" eb="23">
      <t>ハンニュウ</t>
    </rPh>
    <rPh sb="24" eb="25">
      <t>ドウ</t>
    </rPh>
    <rPh sb="26" eb="28">
      <t>ニチマエ</t>
    </rPh>
    <rPh sb="28" eb="30">
      <t>ゴゼン</t>
    </rPh>
    <rPh sb="32" eb="33">
      <t>ジ</t>
    </rPh>
    <rPh sb="33" eb="34">
      <t>ハン</t>
    </rPh>
    <phoneticPr fontId="4"/>
  </si>
  <si>
    <t>港</t>
    <rPh sb="0" eb="1">
      <t>ミナト</t>
    </rPh>
    <phoneticPr fontId="4"/>
  </si>
  <si>
    <t>北野通</t>
    <rPh sb="0" eb="2">
      <t>キタノ</t>
    </rPh>
    <rPh sb="2" eb="3">
      <t>ドオリ</t>
    </rPh>
    <phoneticPr fontId="4"/>
  </si>
  <si>
    <t>江別当別北広島</t>
    <rPh sb="0" eb="2">
      <t>エベツ</t>
    </rPh>
    <rPh sb="2" eb="4">
      <t>トウベツ</t>
    </rPh>
    <rPh sb="4" eb="7">
      <t>キタヒロ</t>
    </rPh>
    <phoneticPr fontId="4"/>
  </si>
  <si>
    <t>菊水元町</t>
    <rPh sb="0" eb="4">
      <t>キクスイモトマチ</t>
    </rPh>
    <phoneticPr fontId="4"/>
  </si>
  <si>
    <t>北郷吉村</t>
    <rPh sb="0" eb="2">
      <t>キタゴウ</t>
    </rPh>
    <rPh sb="2" eb="4">
      <t>ヨシムラ</t>
    </rPh>
    <phoneticPr fontId="4"/>
  </si>
  <si>
    <t>北白石</t>
    <rPh sb="0" eb="1">
      <t>キタ</t>
    </rPh>
    <rPh sb="1" eb="3">
      <t>シロイシ</t>
    </rPh>
    <phoneticPr fontId="4"/>
  </si>
  <si>
    <t>南小樽</t>
    <rPh sb="0" eb="3">
      <t>ミナミオタル</t>
    </rPh>
    <phoneticPr fontId="4"/>
  </si>
  <si>
    <t>朝里新光</t>
    <rPh sb="0" eb="2">
      <t>アサリ</t>
    </rPh>
    <rPh sb="2" eb="4">
      <t>シンコウ</t>
    </rPh>
    <phoneticPr fontId="4"/>
  </si>
  <si>
    <t>望洋台</t>
    <rPh sb="0" eb="3">
      <t>ボウヨウダイ</t>
    </rPh>
    <phoneticPr fontId="4"/>
  </si>
  <si>
    <t>錦町</t>
    <rPh sb="0" eb="2">
      <t>ニシキマチ</t>
    </rPh>
    <phoneticPr fontId="4"/>
  </si>
  <si>
    <t>松ケ枝</t>
    <rPh sb="0" eb="3">
      <t>マツガエ</t>
    </rPh>
    <phoneticPr fontId="4"/>
  </si>
  <si>
    <t>藤野</t>
    <rPh sb="0" eb="2">
      <t>フジノ</t>
    </rPh>
    <phoneticPr fontId="4"/>
  </si>
  <si>
    <t>地方Ａ合計</t>
    <rPh sb="0" eb="2">
      <t>チ</t>
    </rPh>
    <rPh sb="3" eb="5">
      <t>ゴウケイ</t>
    </rPh>
    <phoneticPr fontId="4"/>
  </si>
  <si>
    <t>函館旭</t>
    <rPh sb="0" eb="2">
      <t>ハ</t>
    </rPh>
    <rPh sb="2" eb="3">
      <t>アサヒ</t>
    </rPh>
    <phoneticPr fontId="4"/>
  </si>
  <si>
    <t>亀田</t>
    <rPh sb="0" eb="2">
      <t>カメダ</t>
    </rPh>
    <phoneticPr fontId="4"/>
  </si>
  <si>
    <t>千代台</t>
    <rPh sb="0" eb="3">
      <t>チヨガダイ</t>
    </rPh>
    <phoneticPr fontId="4"/>
  </si>
  <si>
    <t>本町</t>
    <rPh sb="0" eb="2">
      <t>ホンチョウ</t>
    </rPh>
    <phoneticPr fontId="4"/>
  </si>
  <si>
    <t>富岡</t>
    <rPh sb="0" eb="2">
      <t>トミオカ</t>
    </rPh>
    <phoneticPr fontId="4"/>
  </si>
  <si>
    <t>東富岡</t>
    <rPh sb="0" eb="3">
      <t>ヒガシトミオカ</t>
    </rPh>
    <phoneticPr fontId="4"/>
  </si>
  <si>
    <t>桔梗</t>
    <rPh sb="0" eb="2">
      <t>キキョウ</t>
    </rPh>
    <phoneticPr fontId="4"/>
  </si>
  <si>
    <t>真駒内加藤</t>
    <rPh sb="3" eb="5">
      <t>カトウ</t>
    </rPh>
    <phoneticPr fontId="4"/>
  </si>
  <si>
    <t>石山　北野</t>
    <rPh sb="3" eb="5">
      <t>キタノ</t>
    </rPh>
    <phoneticPr fontId="4"/>
  </si>
  <si>
    <t>函館新川</t>
    <rPh sb="0" eb="2">
      <t>ハ</t>
    </rPh>
    <rPh sb="2" eb="4">
      <t>シンカワ</t>
    </rPh>
    <phoneticPr fontId="4"/>
  </si>
  <si>
    <t>倶知安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</si>
</sst>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yyyy&quot;年&quot;m&quot;月&quot;d&quot;日&quot;;@"/>
    <numFmt numFmtId="177" formatCode="#,##0_ "/>
    <numFmt numFmtId="178" formatCode="m&quot;月&quot;d&quot;日&quot;;@"/>
    <numFmt numFmtId="179" formatCode="0.00_ "/>
    <numFmt numFmtId="180" formatCode="#,##0_);[Red]\(#,##0\)"/>
    <numFmt numFmtId="181" formatCode="#,##0_ ;[Red]\-#,##0\ "/>
    <numFmt numFmtId="182" formatCode="[DBNum1][$-FC11]##,##0"/>
    <numFmt numFmtId="183" formatCode="yyyy\.m\.d&quot;現&quot;&quot;在&quot;"/>
    <numFmt numFmtId="184" formatCode="@\(&quot;複&quot;\)"/>
    <numFmt numFmtId="185" formatCode="000"/>
  </numFmts>
  <fonts count="4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23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u/>
      <sz val="13"/>
      <name val="ＭＳ Ｐ明朝"/>
      <family val="1"/>
      <charset val="128"/>
    </font>
    <font>
      <sz val="10"/>
      <name val="HG丸ｺﾞｼｯｸM-PRO"/>
      <family val="3"/>
      <charset val="128"/>
    </font>
    <font>
      <b/>
      <sz val="2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i/>
      <sz val="20"/>
      <name val="ＭＳ Ｐゴシック"/>
      <family val="3"/>
      <charset val="128"/>
    </font>
    <font>
      <b/>
      <i/>
      <sz val="20"/>
      <name val="ＭＳ 明朝"/>
      <family val="1"/>
      <charset val="128"/>
    </font>
    <font>
      <sz val="9"/>
      <name val="HG丸ｺﾞｼｯｸM-PRO"/>
      <family val="3"/>
      <charset val="128"/>
    </font>
    <font>
      <sz val="8"/>
      <name val="ＭＳ Ｐゴシック"/>
      <family val="3"/>
      <charset val="128"/>
    </font>
    <font>
      <sz val="12"/>
      <name val="ＭＳ Ｐ明朝"/>
      <family val="1"/>
      <charset val="128"/>
    </font>
    <font>
      <b/>
      <i/>
      <sz val="14"/>
      <name val="ＭＳ Ｐゴシック"/>
      <family val="3"/>
      <charset val="128"/>
    </font>
    <font>
      <sz val="12"/>
      <name val="FGイワタ中太教科書体"/>
      <family val="1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ＨＧ丸ゴシックM"/>
      <family val="3"/>
      <charset val="128"/>
    </font>
    <font>
      <sz val="11"/>
      <name val="ＨＧ丸ゴシックM"/>
      <family val="3"/>
      <charset val="128"/>
    </font>
    <font>
      <sz val="16"/>
      <name val="ＭＳ Ｐゴシック"/>
      <family val="3"/>
      <charset val="128"/>
    </font>
    <font>
      <i/>
      <sz val="12"/>
      <name val="ＭＳ Ｐ明朝"/>
      <family val="1"/>
      <charset val="128"/>
    </font>
    <font>
      <b/>
      <i/>
      <sz val="12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FGイワタ中太教科書体"/>
      <family val="1"/>
      <charset val="128"/>
    </font>
    <font>
      <sz val="11"/>
      <name val="ＭＳ Ｐゴシック"/>
      <family val="3"/>
      <charset val="128"/>
      <scheme val="minor"/>
    </font>
    <font>
      <b/>
      <sz val="35"/>
      <name val="ＭＳ Ｐゴシック"/>
      <family val="3"/>
      <charset val="128"/>
    </font>
    <font>
      <b/>
      <sz val="10"/>
      <color indexed="81"/>
      <name val="ＭＳ Ｐゴシック"/>
      <family val="3"/>
      <charset val="128"/>
      <scheme val="major"/>
    </font>
    <font>
      <sz val="11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11"/>
      <color theme="0"/>
      <name val="ＨＧ丸ゴシックM"/>
      <family val="3"/>
      <charset val="128"/>
    </font>
    <font>
      <sz val="12"/>
      <color theme="0"/>
      <name val="ＨＧ丸ゴシックM"/>
      <family val="3"/>
      <charset val="128"/>
    </font>
    <font>
      <b/>
      <sz val="14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9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508">
    <xf numFmtId="0" fontId="0" fillId="0" borderId="0" xfId="0">
      <alignment vertical="center"/>
    </xf>
    <xf numFmtId="0" fontId="2" fillId="0" borderId="0" xfId="2" applyProtection="1">
      <protection locked="0"/>
    </xf>
    <xf numFmtId="0" fontId="35" fillId="0" borderId="0" xfId="2" applyFont="1" applyAlignment="1" applyProtection="1">
      <alignment vertical="center"/>
      <protection locked="0"/>
    </xf>
    <xf numFmtId="0" fontId="2" fillId="0" borderId="0" xfId="2" applyAlignment="1" applyProtection="1">
      <alignment vertical="center"/>
      <protection locked="0"/>
    </xf>
    <xf numFmtId="0" fontId="33" fillId="0" borderId="7" xfId="2" applyFont="1" applyBorder="1" applyAlignment="1" applyProtection="1">
      <alignment horizontal="distributed" vertical="center"/>
      <protection locked="0"/>
    </xf>
    <xf numFmtId="0" fontId="35" fillId="0" borderId="0" xfId="2" applyFont="1" applyProtection="1">
      <protection locked="0"/>
    </xf>
    <xf numFmtId="38" fontId="2" fillId="0" borderId="0" xfId="2" applyNumberFormat="1" applyProtection="1">
      <protection locked="0"/>
    </xf>
    <xf numFmtId="0" fontId="9" fillId="0" borderId="0" xfId="2" applyFont="1" applyAlignment="1" applyProtection="1">
      <alignment vertical="top"/>
      <protection locked="0"/>
    </xf>
    <xf numFmtId="0" fontId="11" fillId="0" borderId="0" xfId="2" applyFont="1" applyAlignment="1" applyProtection="1">
      <alignment vertical="top"/>
      <protection locked="0"/>
    </xf>
    <xf numFmtId="0" fontId="2" fillId="0" borderId="0" xfId="2" applyAlignment="1" applyProtection="1">
      <alignment vertical="top"/>
      <protection locked="0"/>
    </xf>
    <xf numFmtId="0" fontId="11" fillId="0" borderId="0" xfId="2" applyFont="1" applyAlignment="1" applyProtection="1">
      <alignment vertical="center"/>
      <protection locked="0"/>
    </xf>
    <xf numFmtId="0" fontId="11" fillId="0" borderId="1" xfId="2" applyFont="1" applyBorder="1" applyAlignment="1" applyProtection="1">
      <alignment vertical="center"/>
      <protection locked="0"/>
    </xf>
    <xf numFmtId="0" fontId="12" fillId="0" borderId="8" xfId="2" applyFont="1" applyBorder="1" applyAlignment="1" applyProtection="1">
      <alignment horizontal="center" vertical="center"/>
      <protection locked="0"/>
    </xf>
    <xf numFmtId="0" fontId="12" fillId="0" borderId="8" xfId="2" applyFont="1" applyBorder="1" applyAlignment="1" applyProtection="1">
      <alignment horizontal="centerContinuous" vertical="center"/>
      <protection locked="0"/>
    </xf>
    <xf numFmtId="179" fontId="20" fillId="0" borderId="40" xfId="2" applyNumberFormat="1" applyFont="1" applyBorder="1" applyAlignment="1" applyProtection="1">
      <alignment horizontal="center" vertical="center"/>
      <protection locked="0"/>
    </xf>
    <xf numFmtId="0" fontId="17" fillId="0" borderId="42" xfId="2" applyFont="1" applyBorder="1" applyAlignment="1" applyProtection="1">
      <alignment horizontal="center" vertical="center"/>
      <protection locked="0"/>
    </xf>
    <xf numFmtId="0" fontId="21" fillId="0" borderId="43" xfId="2" applyFont="1" applyBorder="1" applyAlignment="1" applyProtection="1">
      <alignment horizontal="center" vertical="center"/>
      <protection locked="0"/>
    </xf>
    <xf numFmtId="0" fontId="12" fillId="0" borderId="43" xfId="2" applyFont="1" applyBorder="1" applyAlignment="1" applyProtection="1">
      <alignment horizontal="center" vertical="center"/>
      <protection locked="0"/>
    </xf>
    <xf numFmtId="0" fontId="12" fillId="0" borderId="46" xfId="2" applyFont="1" applyBorder="1" applyAlignment="1" applyProtection="1">
      <alignment horizontal="center" vertical="center"/>
      <protection locked="0"/>
    </xf>
    <xf numFmtId="0" fontId="12" fillId="0" borderId="47" xfId="2" applyFont="1" applyBorder="1" applyAlignment="1" applyProtection="1">
      <alignment horizontal="center" vertical="center"/>
      <protection locked="0"/>
    </xf>
    <xf numFmtId="0" fontId="12" fillId="0" borderId="48" xfId="2" applyFont="1" applyBorder="1" applyAlignment="1" applyProtection="1">
      <alignment horizontal="center" vertical="center"/>
      <protection locked="0"/>
    </xf>
    <xf numFmtId="0" fontId="5" fillId="0" borderId="50" xfId="2" applyFont="1" applyBorder="1" applyAlignment="1" applyProtection="1">
      <alignment horizontal="center" vertical="center"/>
      <protection locked="0"/>
    </xf>
    <xf numFmtId="181" fontId="24" fillId="0" borderId="7" xfId="1" applyNumberFormat="1" applyFont="1" applyFill="1" applyBorder="1" applyAlignment="1" applyProtection="1">
      <alignment horizontal="right" vertical="center"/>
      <protection locked="0"/>
    </xf>
    <xf numFmtId="0" fontId="23" fillId="0" borderId="10" xfId="2" applyFont="1" applyBorder="1" applyAlignment="1" applyProtection="1">
      <alignment horizontal="distributed" vertical="center"/>
      <protection locked="0"/>
    </xf>
    <xf numFmtId="181" fontId="23" fillId="0" borderId="50" xfId="1" applyNumberFormat="1" applyFont="1" applyFill="1" applyBorder="1" applyAlignment="1" applyProtection="1">
      <alignment horizontal="right" vertical="center"/>
      <protection locked="0"/>
    </xf>
    <xf numFmtId="38" fontId="25" fillId="0" borderId="50" xfId="1" applyFont="1" applyFill="1" applyBorder="1" applyAlignment="1" applyProtection="1">
      <alignment vertical="center"/>
      <protection locked="0"/>
    </xf>
    <xf numFmtId="0" fontId="23" fillId="0" borderId="83" xfId="2" applyFont="1" applyBorder="1" applyAlignment="1" applyProtection="1">
      <alignment horizontal="distributed" vertical="center"/>
      <protection locked="0"/>
    </xf>
    <xf numFmtId="181" fontId="24" fillId="0" borderId="81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2" applyFont="1" applyBorder="1" applyAlignment="1" applyProtection="1">
      <alignment horizontal="center" vertical="center"/>
      <protection locked="0"/>
    </xf>
    <xf numFmtId="181" fontId="24" fillId="0" borderId="10" xfId="1" applyNumberFormat="1" applyFont="1" applyFill="1" applyBorder="1" applyAlignment="1" applyProtection="1">
      <alignment horizontal="right" vertical="center" shrinkToFit="1"/>
      <protection locked="0"/>
    </xf>
    <xf numFmtId="181" fontId="23" fillId="0" borderId="10" xfId="1" applyNumberFormat="1" applyFont="1" applyFill="1" applyBorder="1" applyAlignment="1" applyProtection="1">
      <alignment horizontal="right" vertical="center"/>
      <protection locked="0"/>
    </xf>
    <xf numFmtId="38" fontId="25" fillId="0" borderId="10" xfId="1" applyFont="1" applyFill="1" applyBorder="1" applyAlignment="1" applyProtection="1">
      <alignment vertical="center"/>
      <protection locked="0"/>
    </xf>
    <xf numFmtId="0" fontId="8" fillId="0" borderId="7" xfId="2" applyFont="1" applyBorder="1" applyAlignment="1" applyProtection="1">
      <alignment horizontal="distributed" vertical="center"/>
      <protection locked="0"/>
    </xf>
    <xf numFmtId="181" fontId="24" fillId="0" borderId="53" xfId="1" applyNumberFormat="1" applyFont="1" applyFill="1" applyBorder="1" applyAlignment="1" applyProtection="1">
      <alignment horizontal="right" vertical="center" shrinkToFit="1"/>
      <protection locked="0"/>
    </xf>
    <xf numFmtId="0" fontId="23" fillId="0" borderId="10" xfId="2" applyFont="1" applyBorder="1" applyAlignment="1" applyProtection="1">
      <alignment horizontal="distributed" vertical="center" wrapText="1"/>
      <protection locked="0"/>
    </xf>
    <xf numFmtId="0" fontId="22" fillId="0" borderId="54" xfId="2" applyFont="1" applyBorder="1" applyAlignment="1" applyProtection="1">
      <alignment vertical="center" textRotation="255"/>
      <protection locked="0"/>
    </xf>
    <xf numFmtId="38" fontId="23" fillId="0" borderId="10" xfId="1" applyFont="1" applyFill="1" applyBorder="1" applyAlignment="1" applyProtection="1">
      <alignment horizontal="right" vertical="center"/>
      <protection locked="0"/>
    </xf>
    <xf numFmtId="180" fontId="24" fillId="0" borderId="10" xfId="1" applyNumberFormat="1" applyFont="1" applyFill="1" applyBorder="1" applyAlignment="1" applyProtection="1">
      <alignment horizontal="right" vertical="center" shrinkToFit="1"/>
      <protection locked="0"/>
    </xf>
    <xf numFmtId="38" fontId="25" fillId="0" borderId="17" xfId="1" applyFont="1" applyFill="1" applyBorder="1" applyAlignment="1" applyProtection="1">
      <alignment vertical="center"/>
      <protection locked="0"/>
    </xf>
    <xf numFmtId="0" fontId="5" fillId="0" borderId="7" xfId="2" applyFont="1" applyBorder="1" applyAlignment="1" applyProtection="1">
      <alignment horizontal="center" vertical="center"/>
      <protection locked="0"/>
    </xf>
    <xf numFmtId="0" fontId="23" fillId="0" borderId="7" xfId="2" applyFont="1" applyBorder="1" applyAlignment="1" applyProtection="1">
      <alignment horizontal="distributed" vertical="center"/>
      <protection locked="0"/>
    </xf>
    <xf numFmtId="181" fontId="24" fillId="0" borderId="7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5" xfId="2" applyFont="1" applyBorder="1" applyAlignment="1" applyProtection="1">
      <alignment horizontal="center" vertical="center"/>
      <protection locked="0"/>
    </xf>
    <xf numFmtId="0" fontId="23" fillId="0" borderId="5" xfId="2" applyFont="1" applyBorder="1" applyAlignment="1" applyProtection="1">
      <alignment horizontal="distributed" vertical="center"/>
      <protection locked="0"/>
    </xf>
    <xf numFmtId="181" fontId="23" fillId="0" borderId="5" xfId="1" applyNumberFormat="1" applyFont="1" applyFill="1" applyBorder="1" applyAlignment="1" applyProtection="1">
      <alignment horizontal="right" vertical="center"/>
      <protection locked="0"/>
    </xf>
    <xf numFmtId="38" fontId="25" fillId="0" borderId="5" xfId="1" applyFont="1" applyFill="1" applyBorder="1" applyAlignment="1" applyProtection="1">
      <alignment vertical="center"/>
      <protection locked="0"/>
    </xf>
    <xf numFmtId="181" fontId="24" fillId="0" borderId="5" xfId="1" applyNumberFormat="1" applyFont="1" applyFill="1" applyBorder="1" applyAlignment="1" applyProtection="1">
      <alignment horizontal="right" vertical="center" shrinkToFit="1"/>
      <protection locked="0"/>
    </xf>
    <xf numFmtId="38" fontId="25" fillId="0" borderId="39" xfId="1" applyFont="1" applyFill="1" applyBorder="1" applyAlignment="1" applyProtection="1">
      <alignment vertical="center"/>
      <protection locked="0"/>
    </xf>
    <xf numFmtId="181" fontId="24" fillId="0" borderId="64" xfId="1" applyNumberFormat="1" applyFont="1" applyFill="1" applyBorder="1" applyAlignment="1" applyProtection="1">
      <alignment horizontal="right" vertical="center" shrinkToFit="1"/>
      <protection locked="0"/>
    </xf>
    <xf numFmtId="0" fontId="23" fillId="0" borderId="5" xfId="2" applyFont="1" applyBorder="1" applyAlignment="1" applyProtection="1">
      <alignment horizontal="distributed" vertical="center" wrapText="1"/>
      <protection locked="0"/>
    </xf>
    <xf numFmtId="181" fontId="24" fillId="0" borderId="62" xfId="1" applyNumberFormat="1" applyFont="1" applyFill="1" applyBorder="1" applyAlignment="1" applyProtection="1">
      <alignment horizontal="right" vertical="center" shrinkToFit="1"/>
      <protection locked="0"/>
    </xf>
    <xf numFmtId="180" fontId="24" fillId="0" borderId="61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39" xfId="2" applyFont="1" applyBorder="1" applyAlignment="1" applyProtection="1">
      <alignment horizontal="center" vertical="center"/>
      <protection locked="0"/>
    </xf>
    <xf numFmtId="0" fontId="23" fillId="0" borderId="39" xfId="2" applyFont="1" applyBorder="1" applyAlignment="1" applyProtection="1">
      <alignment horizontal="distributed" vertical="center"/>
      <protection locked="0"/>
    </xf>
    <xf numFmtId="181" fontId="23" fillId="0" borderId="39" xfId="1" applyNumberFormat="1" applyFont="1" applyFill="1" applyBorder="1" applyAlignment="1" applyProtection="1">
      <alignment horizontal="right" vertical="center"/>
      <protection locked="0"/>
    </xf>
    <xf numFmtId="181" fontId="24" fillId="0" borderId="66" xfId="1" applyNumberFormat="1" applyFont="1" applyFill="1" applyBorder="1" applyAlignment="1" applyProtection="1">
      <alignment horizontal="right" vertical="center" shrinkToFit="1"/>
      <protection locked="0"/>
    </xf>
    <xf numFmtId="181" fontId="23" fillId="0" borderId="7" xfId="1" applyNumberFormat="1" applyFont="1" applyFill="1" applyBorder="1" applyAlignment="1" applyProtection="1">
      <alignment horizontal="right" vertical="center"/>
      <protection locked="0"/>
    </xf>
    <xf numFmtId="181" fontId="24" fillId="0" borderId="76" xfId="1" applyNumberFormat="1" applyFont="1" applyFill="1" applyBorder="1" applyAlignment="1" applyProtection="1">
      <alignment horizontal="right" vertical="center" shrinkToFit="1"/>
      <protection locked="0"/>
    </xf>
    <xf numFmtId="0" fontId="8" fillId="0" borderId="5" xfId="2" applyFont="1" applyBorder="1" applyAlignment="1" applyProtection="1">
      <alignment horizontal="distributed" vertical="center" wrapText="1"/>
      <protection locked="0"/>
    </xf>
    <xf numFmtId="38" fontId="25" fillId="0" borderId="7" xfId="1" applyFont="1" applyFill="1" applyBorder="1" applyAlignment="1" applyProtection="1">
      <alignment vertical="center"/>
      <protection locked="0"/>
    </xf>
    <xf numFmtId="181" fontId="24" fillId="0" borderId="72" xfId="1" applyNumberFormat="1" applyFont="1" applyFill="1" applyBorder="1" applyAlignment="1" applyProtection="1">
      <alignment horizontal="right" vertical="center" shrinkToFit="1"/>
      <protection locked="0"/>
    </xf>
    <xf numFmtId="181" fontId="24" fillId="0" borderId="78" xfId="1" applyNumberFormat="1" applyFont="1" applyFill="1" applyBorder="1" applyAlignment="1" applyProtection="1">
      <alignment horizontal="right" vertical="center" shrinkToFit="1"/>
      <protection locked="0"/>
    </xf>
    <xf numFmtId="181" fontId="24" fillId="0" borderId="61" xfId="1" applyNumberFormat="1" applyFont="1" applyFill="1" applyBorder="1" applyAlignment="1" applyProtection="1">
      <alignment horizontal="right" vertical="center" shrinkToFit="1"/>
      <protection locked="0"/>
    </xf>
    <xf numFmtId="181" fontId="23" fillId="0" borderId="17" xfId="1" applyNumberFormat="1" applyFont="1" applyFill="1" applyBorder="1" applyAlignment="1" applyProtection="1">
      <alignment horizontal="right" vertical="center"/>
      <protection locked="0"/>
    </xf>
    <xf numFmtId="177" fontId="24" fillId="0" borderId="75" xfId="1" applyNumberFormat="1" applyFont="1" applyFill="1" applyBorder="1" applyAlignment="1" applyProtection="1">
      <alignment horizontal="right" vertical="center" shrinkToFit="1"/>
      <protection locked="0"/>
    </xf>
    <xf numFmtId="182" fontId="26" fillId="0" borderId="65" xfId="2" applyNumberFormat="1" applyFont="1" applyBorder="1" applyAlignment="1" applyProtection="1">
      <alignment horizontal="center" textRotation="255"/>
      <protection locked="0"/>
    </xf>
    <xf numFmtId="38" fontId="23" fillId="0" borderId="39" xfId="1" applyFont="1" applyFill="1" applyBorder="1" applyAlignment="1" applyProtection="1">
      <alignment horizontal="right" vertical="center"/>
      <protection locked="0"/>
    </xf>
    <xf numFmtId="0" fontId="26" fillId="0" borderId="38" xfId="2" applyFont="1" applyBorder="1" applyAlignment="1" applyProtection="1">
      <alignment textRotation="255"/>
      <protection locked="0"/>
    </xf>
    <xf numFmtId="180" fontId="24" fillId="0" borderId="66" xfId="1" applyNumberFormat="1" applyFont="1" applyFill="1" applyBorder="1" applyAlignment="1" applyProtection="1">
      <alignment horizontal="right" vertical="center" shrinkToFit="1"/>
      <protection locked="0"/>
    </xf>
    <xf numFmtId="181" fontId="23" fillId="0" borderId="36" xfId="1" applyNumberFormat="1" applyFont="1" applyFill="1" applyBorder="1" applyAlignment="1" applyProtection="1">
      <alignment vertical="center"/>
      <protection locked="0"/>
    </xf>
    <xf numFmtId="38" fontId="2" fillId="0" borderId="37" xfId="2" applyNumberFormat="1" applyBorder="1" applyAlignment="1" applyProtection="1">
      <alignment vertical="center"/>
      <protection locked="0"/>
    </xf>
    <xf numFmtId="181" fontId="17" fillId="0" borderId="70" xfId="1" applyNumberFormat="1" applyFont="1" applyFill="1" applyBorder="1" applyAlignment="1" applyProtection="1">
      <alignment horizontal="center" vertical="center" shrinkToFit="1"/>
      <protection locked="0"/>
    </xf>
    <xf numFmtId="0" fontId="28" fillId="0" borderId="0" xfId="2" applyFont="1" applyProtection="1">
      <protection locked="0"/>
    </xf>
    <xf numFmtId="0" fontId="29" fillId="0" borderId="0" xfId="2" applyFont="1" applyProtection="1">
      <protection locked="0"/>
    </xf>
    <xf numFmtId="0" fontId="2" fillId="0" borderId="37" xfId="2" applyBorder="1" applyAlignment="1">
      <alignment horizontal="center" vertical="top"/>
    </xf>
    <xf numFmtId="0" fontId="2" fillId="0" borderId="1" xfId="2" applyBorder="1" applyAlignment="1">
      <alignment horizontal="center" vertical="top"/>
    </xf>
    <xf numFmtId="0" fontId="2" fillId="0" borderId="38" xfId="2" applyBorder="1" applyAlignment="1">
      <alignment horizontal="center" vertical="top"/>
    </xf>
    <xf numFmtId="181" fontId="24" fillId="0" borderId="78" xfId="1" applyNumberFormat="1" applyFont="1" applyFill="1" applyBorder="1" applyAlignment="1" applyProtection="1">
      <alignment horizontal="right" vertical="center"/>
      <protection locked="0"/>
    </xf>
    <xf numFmtId="181" fontId="23" fillId="0" borderId="7" xfId="1" applyNumberFormat="1" applyFont="1" applyFill="1" applyBorder="1" applyAlignment="1" applyProtection="1">
      <alignment vertical="center"/>
      <protection locked="0"/>
    </xf>
    <xf numFmtId="181" fontId="24" fillId="0" borderId="72" xfId="1" applyNumberFormat="1" applyFont="1" applyFill="1" applyBorder="1" applyAlignment="1" applyProtection="1">
      <alignment horizontal="right" vertical="center"/>
      <protection locked="0"/>
    </xf>
    <xf numFmtId="181" fontId="23" fillId="0" borderId="10" xfId="1" applyNumberFormat="1" applyFont="1" applyFill="1" applyBorder="1" applyAlignment="1" applyProtection="1">
      <alignment vertical="center"/>
      <protection locked="0"/>
    </xf>
    <xf numFmtId="181" fontId="23" fillId="0" borderId="11" xfId="1" applyNumberFormat="1" applyFont="1" applyFill="1" applyBorder="1" applyAlignment="1" applyProtection="1">
      <alignment vertical="center"/>
      <protection locked="0"/>
    </xf>
    <xf numFmtId="181" fontId="24" fillId="0" borderId="76" xfId="1" applyNumberFormat="1" applyFont="1" applyFill="1" applyBorder="1" applyAlignment="1" applyProtection="1">
      <alignment horizontal="right" vertical="center"/>
      <protection locked="0"/>
    </xf>
    <xf numFmtId="181" fontId="24" fillId="0" borderId="73" xfId="1" applyNumberFormat="1" applyFont="1" applyFill="1" applyBorder="1" applyAlignment="1" applyProtection="1">
      <alignment horizontal="right" vertical="center"/>
      <protection locked="0"/>
    </xf>
    <xf numFmtId="0" fontId="23" fillId="0" borderId="7" xfId="2" applyFont="1" applyBorder="1" applyAlignment="1" applyProtection="1">
      <alignment horizontal="distributed" vertical="center" wrapText="1"/>
      <protection locked="0"/>
    </xf>
    <xf numFmtId="0" fontId="5" fillId="0" borderId="21" xfId="2" applyFont="1" applyBorder="1" applyAlignment="1" applyProtection="1">
      <alignment horizontal="center" vertical="center"/>
      <protection locked="0"/>
    </xf>
    <xf numFmtId="0" fontId="23" fillId="0" borderId="21" xfId="2" applyFont="1" applyBorder="1" applyAlignment="1" applyProtection="1">
      <alignment horizontal="distributed" vertical="center"/>
      <protection locked="0"/>
    </xf>
    <xf numFmtId="38" fontId="25" fillId="0" borderId="21" xfId="1" applyFont="1" applyFill="1" applyBorder="1" applyAlignment="1" applyProtection="1">
      <alignment vertical="center"/>
      <protection locked="0"/>
    </xf>
    <xf numFmtId="181" fontId="24" fillId="0" borderId="21" xfId="1" applyNumberFormat="1" applyFont="1" applyFill="1" applyBorder="1" applyAlignment="1" applyProtection="1">
      <alignment horizontal="right" vertical="center"/>
      <protection locked="0"/>
    </xf>
    <xf numFmtId="0" fontId="23" fillId="0" borderId="37" xfId="2" applyFont="1" applyBorder="1" applyAlignment="1" applyProtection="1">
      <alignment horizontal="distributed" vertical="center"/>
      <protection locked="0"/>
    </xf>
    <xf numFmtId="38" fontId="25" fillId="0" borderId="37" xfId="1" applyFont="1" applyFill="1" applyBorder="1" applyAlignment="1" applyProtection="1">
      <alignment vertical="center"/>
      <protection locked="0"/>
    </xf>
    <xf numFmtId="181" fontId="24" fillId="0" borderId="70" xfId="1" applyNumberFormat="1" applyFont="1" applyFill="1" applyBorder="1" applyAlignment="1" applyProtection="1">
      <alignment horizontal="right" vertical="center"/>
      <protection locked="0"/>
    </xf>
    <xf numFmtId="0" fontId="23" fillId="0" borderId="7" xfId="2" applyFont="1" applyBorder="1" applyAlignment="1" applyProtection="1">
      <alignment horizontal="distributed" vertical="center" shrinkToFit="1"/>
      <protection locked="0"/>
    </xf>
    <xf numFmtId="0" fontId="26" fillId="0" borderId="55" xfId="2" applyFont="1" applyBorder="1" applyAlignment="1" applyProtection="1">
      <alignment vertical="distributed" textRotation="255" justifyLastLine="1"/>
      <protection locked="0"/>
    </xf>
    <xf numFmtId="181" fontId="24" fillId="0" borderId="75" xfId="1" applyNumberFormat="1" applyFont="1" applyFill="1" applyBorder="1" applyAlignment="1" applyProtection="1">
      <alignment horizontal="right" vertical="center"/>
      <protection locked="0"/>
    </xf>
    <xf numFmtId="0" fontId="5" fillId="0" borderId="7" xfId="2" quotePrefix="1" applyFont="1" applyBorder="1" applyAlignment="1" applyProtection="1">
      <alignment horizontal="center" vertical="center"/>
      <protection locked="0"/>
    </xf>
    <xf numFmtId="0" fontId="26" fillId="0" borderId="56" xfId="2" applyFont="1" applyBorder="1" applyAlignment="1" applyProtection="1">
      <alignment vertical="distributed" textRotation="255" justifyLastLine="1"/>
      <protection locked="0"/>
    </xf>
    <xf numFmtId="0" fontId="5" fillId="0" borderId="37" xfId="2" applyFont="1" applyBorder="1" applyAlignment="1" applyProtection="1">
      <alignment horizontal="center" vertical="center"/>
      <protection locked="0"/>
    </xf>
    <xf numFmtId="181" fontId="23" fillId="0" borderId="37" xfId="1" applyNumberFormat="1" applyFont="1" applyFill="1" applyBorder="1" applyAlignment="1" applyProtection="1">
      <alignment vertical="center"/>
      <protection locked="0"/>
    </xf>
    <xf numFmtId="181" fontId="24" fillId="0" borderId="66" xfId="1" applyNumberFormat="1" applyFont="1" applyFill="1" applyBorder="1" applyAlignment="1" applyProtection="1">
      <alignment horizontal="right" vertical="center"/>
      <protection locked="0"/>
    </xf>
    <xf numFmtId="0" fontId="26" fillId="0" borderId="59" xfId="2" applyFont="1" applyBorder="1" applyAlignment="1" applyProtection="1">
      <alignment textRotation="255"/>
      <protection locked="0"/>
    </xf>
    <xf numFmtId="0" fontId="5" fillId="0" borderId="8" xfId="2" applyFont="1" applyBorder="1" applyAlignment="1" applyProtection="1">
      <alignment horizontal="center" vertical="center"/>
      <protection locked="0"/>
    </xf>
    <xf numFmtId="0" fontId="0" fillId="0" borderId="7" xfId="2" applyFont="1" applyBorder="1" applyAlignment="1" applyProtection="1">
      <alignment horizontal="centerContinuous" vertical="center"/>
      <protection locked="0"/>
    </xf>
    <xf numFmtId="0" fontId="2" fillId="0" borderId="8" xfId="2" applyBorder="1" applyAlignment="1" applyProtection="1">
      <alignment horizontal="centerContinuous" vertical="center"/>
      <protection locked="0"/>
    </xf>
    <xf numFmtId="0" fontId="2" fillId="0" borderId="84" xfId="2" applyBorder="1" applyAlignment="1" applyProtection="1">
      <alignment horizontal="centerContinuous" vertical="center"/>
      <protection locked="0"/>
    </xf>
    <xf numFmtId="0" fontId="3" fillId="0" borderId="7" xfId="2" applyFont="1" applyBorder="1" applyAlignment="1" applyProtection="1">
      <alignment horizontal="center" vertical="center"/>
      <protection locked="0"/>
    </xf>
    <xf numFmtId="180" fontId="24" fillId="0" borderId="72" xfId="1" applyNumberFormat="1" applyFont="1" applyFill="1" applyBorder="1" applyAlignment="1" applyProtection="1">
      <alignment horizontal="right" vertical="center"/>
      <protection locked="0"/>
    </xf>
    <xf numFmtId="0" fontId="26" fillId="0" borderId="55" xfId="5" applyFont="1" applyBorder="1" applyAlignment="1" applyProtection="1">
      <alignment textRotation="255"/>
      <protection locked="0"/>
    </xf>
    <xf numFmtId="0" fontId="22" fillId="0" borderId="55" xfId="2" applyFont="1" applyBorder="1" applyAlignment="1" applyProtection="1">
      <alignment horizontal="center" vertical="center"/>
      <protection locked="0"/>
    </xf>
    <xf numFmtId="38" fontId="34" fillId="0" borderId="7" xfId="1" applyFont="1" applyFill="1" applyBorder="1" applyAlignment="1" applyProtection="1">
      <alignment vertical="center"/>
      <protection locked="0"/>
    </xf>
    <xf numFmtId="180" fontId="24" fillId="0" borderId="72" xfId="1" applyNumberFormat="1" applyFont="1" applyFill="1" applyBorder="1" applyAlignment="1" applyProtection="1">
      <alignment horizontal="center" vertical="center"/>
      <protection locked="0"/>
    </xf>
    <xf numFmtId="0" fontId="2" fillId="0" borderId="56" xfId="5" applyBorder="1" applyAlignment="1" applyProtection="1">
      <alignment textRotation="255"/>
      <protection locked="0"/>
    </xf>
    <xf numFmtId="181" fontId="23" fillId="0" borderId="80" xfId="1" applyNumberFormat="1" applyFont="1" applyFill="1" applyBorder="1" applyAlignment="1" applyProtection="1">
      <alignment vertical="center"/>
      <protection locked="0"/>
    </xf>
    <xf numFmtId="0" fontId="22" fillId="0" borderId="38" xfId="2" applyFont="1" applyBorder="1" applyAlignment="1" applyProtection="1">
      <alignment horizontal="center" vertical="center"/>
      <protection locked="0"/>
    </xf>
    <xf numFmtId="181" fontId="24" fillId="0" borderId="76" xfId="1" applyNumberFormat="1" applyFont="1" applyBorder="1" applyAlignment="1" applyProtection="1">
      <alignment horizontal="right" vertical="center"/>
      <protection locked="0"/>
    </xf>
    <xf numFmtId="181" fontId="24" fillId="0" borderId="66" xfId="1" applyNumberFormat="1" applyFont="1" applyBorder="1" applyAlignment="1" applyProtection="1">
      <alignment horizontal="right" vertical="center"/>
      <protection locked="0"/>
    </xf>
    <xf numFmtId="181" fontId="24" fillId="0" borderId="77" xfId="1" applyNumberFormat="1" applyFont="1" applyFill="1" applyBorder="1" applyAlignment="1" applyProtection="1">
      <alignment horizontal="right" vertical="center"/>
      <protection locked="0"/>
    </xf>
    <xf numFmtId="181" fontId="23" fillId="0" borderId="74" xfId="1" applyNumberFormat="1" applyFont="1" applyFill="1" applyBorder="1" applyAlignment="1" applyProtection="1">
      <alignment vertical="center"/>
      <protection locked="0"/>
    </xf>
    <xf numFmtId="0" fontId="5" fillId="0" borderId="74" xfId="2" quotePrefix="1" applyFont="1" applyBorder="1" applyAlignment="1" applyProtection="1">
      <alignment horizontal="center" vertical="center"/>
      <protection locked="0"/>
    </xf>
    <xf numFmtId="0" fontId="33" fillId="0" borderId="10" xfId="2" applyFont="1" applyBorder="1" applyAlignment="1" applyProtection="1">
      <alignment horizontal="distributed" vertical="center"/>
      <protection locked="0"/>
    </xf>
    <xf numFmtId="0" fontId="2" fillId="0" borderId="39" xfId="2" applyBorder="1" applyProtection="1">
      <protection locked="0"/>
    </xf>
    <xf numFmtId="0" fontId="2" fillId="0" borderId="40" xfId="2" applyBorder="1" applyProtection="1">
      <protection locked="0"/>
    </xf>
    <xf numFmtId="0" fontId="2" fillId="0" borderId="80" xfId="2" applyBorder="1" applyProtection="1">
      <protection locked="0"/>
    </xf>
    <xf numFmtId="0" fontId="33" fillId="0" borderId="39" xfId="2" applyFont="1" applyBorder="1" applyAlignment="1" applyProtection="1">
      <alignment horizontal="distributed" vertical="center"/>
      <protection locked="0"/>
    </xf>
    <xf numFmtId="38" fontId="23" fillId="0" borderId="7" xfId="1" applyFont="1" applyBorder="1" applyAlignment="1" applyProtection="1">
      <alignment vertical="center"/>
      <protection locked="0"/>
    </xf>
    <xf numFmtId="181" fontId="24" fillId="0" borderId="78" xfId="1" applyNumberFormat="1" applyFont="1" applyBorder="1" applyAlignment="1" applyProtection="1">
      <alignment horizontal="right" vertical="center"/>
      <protection locked="0"/>
    </xf>
    <xf numFmtId="181" fontId="6" fillId="0" borderId="55" xfId="1" applyNumberFormat="1" applyFont="1" applyBorder="1" applyAlignment="1" applyProtection="1">
      <alignment vertical="center"/>
      <protection locked="0"/>
    </xf>
    <xf numFmtId="180" fontId="23" fillId="0" borderId="79" xfId="1" applyNumberFormat="1" applyFont="1" applyFill="1" applyBorder="1" applyAlignment="1" applyProtection="1">
      <alignment vertical="center"/>
      <protection locked="0"/>
    </xf>
    <xf numFmtId="181" fontId="24" fillId="0" borderId="58" xfId="1" applyNumberFormat="1" applyFont="1" applyFill="1" applyBorder="1" applyAlignment="1" applyProtection="1">
      <alignment horizontal="right" vertical="center"/>
      <protection locked="0"/>
    </xf>
    <xf numFmtId="180" fontId="23" fillId="0" borderId="29" xfId="1" applyNumberFormat="1" applyFont="1" applyFill="1" applyBorder="1" applyAlignment="1" applyProtection="1">
      <alignment vertical="center"/>
      <protection locked="0"/>
    </xf>
    <xf numFmtId="181" fontId="24" fillId="0" borderId="75" xfId="1" applyNumberFormat="1" applyFont="1" applyBorder="1" applyAlignment="1" applyProtection="1">
      <alignment horizontal="right" vertical="center"/>
      <protection locked="0"/>
    </xf>
    <xf numFmtId="0" fontId="26" fillId="0" borderId="54" xfId="2" applyFont="1" applyBorder="1" applyAlignment="1" applyProtection="1">
      <alignment vertical="distributed" textRotation="255" justifyLastLine="1"/>
      <protection locked="0"/>
    </xf>
    <xf numFmtId="180" fontId="23" fillId="0" borderId="36" xfId="1" applyNumberFormat="1" applyFont="1" applyFill="1" applyBorder="1" applyAlignment="1" applyProtection="1">
      <alignment vertical="center"/>
      <protection locked="0"/>
    </xf>
    <xf numFmtId="0" fontId="26" fillId="0" borderId="54" xfId="2" applyFont="1" applyBorder="1" applyAlignment="1" applyProtection="1">
      <alignment textRotation="255"/>
      <protection locked="0"/>
    </xf>
    <xf numFmtId="181" fontId="23" fillId="0" borderId="7" xfId="1" applyNumberFormat="1" applyFont="1" applyBorder="1" applyAlignment="1" applyProtection="1">
      <alignment vertical="center"/>
      <protection locked="0"/>
    </xf>
    <xf numFmtId="0" fontId="33" fillId="0" borderId="7" xfId="2" applyFont="1" applyBorder="1" applyAlignment="1" applyProtection="1">
      <alignment horizontal="center" vertical="center"/>
      <protection locked="0"/>
    </xf>
    <xf numFmtId="181" fontId="6" fillId="0" borderId="56" xfId="1" applyNumberFormat="1" applyFont="1" applyBorder="1" applyAlignment="1" applyProtection="1">
      <alignment vertical="center"/>
      <protection locked="0"/>
    </xf>
    <xf numFmtId="0" fontId="33" fillId="0" borderId="1" xfId="2" applyFont="1" applyBorder="1" applyAlignment="1" applyProtection="1">
      <alignment horizontal="distributed" vertical="center"/>
      <protection locked="0"/>
    </xf>
    <xf numFmtId="20" fontId="35" fillId="0" borderId="0" xfId="2" applyNumberFormat="1" applyFont="1" applyProtection="1">
      <protection locked="0"/>
    </xf>
    <xf numFmtId="0" fontId="26" fillId="0" borderId="56" xfId="2" applyFont="1" applyBorder="1" applyAlignment="1" applyProtection="1">
      <alignment textRotation="255"/>
      <protection locked="0"/>
    </xf>
    <xf numFmtId="181" fontId="24" fillId="0" borderId="72" xfId="1" applyNumberFormat="1" applyFont="1" applyBorder="1" applyAlignment="1" applyProtection="1">
      <alignment horizontal="right" vertical="center"/>
      <protection locked="0"/>
    </xf>
    <xf numFmtId="181" fontId="23" fillId="0" borderId="85" xfId="1" applyNumberFormat="1" applyFont="1" applyFill="1" applyBorder="1" applyAlignment="1" applyProtection="1">
      <alignment vertical="center"/>
      <protection locked="0"/>
    </xf>
    <xf numFmtId="0" fontId="22" fillId="0" borderId="56" xfId="2" applyFont="1" applyBorder="1" applyAlignment="1" applyProtection="1">
      <alignment vertical="center" textRotation="255"/>
      <protection locked="0"/>
    </xf>
    <xf numFmtId="181" fontId="24" fillId="0" borderId="90" xfId="1" applyNumberFormat="1" applyFont="1" applyFill="1" applyBorder="1" applyAlignment="1" applyProtection="1">
      <alignment horizontal="right" vertical="center" shrinkToFit="1"/>
      <protection locked="0"/>
    </xf>
    <xf numFmtId="180" fontId="24" fillId="0" borderId="76" xfId="1" applyNumberFormat="1" applyFont="1" applyFill="1" applyBorder="1" applyAlignment="1" applyProtection="1">
      <alignment horizontal="right" vertical="center" shrinkToFit="1"/>
      <protection locked="0"/>
    </xf>
    <xf numFmtId="0" fontId="39" fillId="2" borderId="0" xfId="2" applyFont="1" applyFill="1" applyAlignment="1" applyProtection="1">
      <alignment vertical="center"/>
      <protection locked="0"/>
    </xf>
    <xf numFmtId="0" fontId="38" fillId="2" borderId="0" xfId="2" applyFont="1" applyFill="1" applyProtection="1">
      <protection locked="0"/>
    </xf>
    <xf numFmtId="0" fontId="40" fillId="2" borderId="0" xfId="2" applyFont="1" applyFill="1" applyAlignment="1" applyProtection="1">
      <alignment vertical="center"/>
      <protection locked="0"/>
    </xf>
    <xf numFmtId="0" fontId="41" fillId="2" borderId="0" xfId="2" applyFont="1" applyFill="1" applyAlignment="1" applyProtection="1">
      <alignment vertical="center"/>
      <protection locked="0"/>
    </xf>
    <xf numFmtId="0" fontId="38" fillId="2" borderId="0" xfId="2" applyFont="1" applyFill="1" applyAlignment="1" applyProtection="1">
      <alignment vertical="center"/>
      <protection locked="0"/>
    </xf>
    <xf numFmtId="0" fontId="26" fillId="0" borderId="56" xfId="2" applyFont="1" applyBorder="1" applyAlignment="1" applyProtection="1">
      <alignment textRotation="255" shrinkToFit="1"/>
      <protection locked="0"/>
    </xf>
    <xf numFmtId="180" fontId="23" fillId="0" borderId="74" xfId="1" applyNumberFormat="1" applyFont="1" applyFill="1" applyBorder="1" applyAlignment="1" applyProtection="1">
      <alignment vertical="center"/>
      <protection locked="0"/>
    </xf>
    <xf numFmtId="0" fontId="2" fillId="0" borderId="74" xfId="2" applyBorder="1" applyProtection="1">
      <protection locked="0"/>
    </xf>
    <xf numFmtId="0" fontId="12" fillId="0" borderId="91" xfId="2" applyFont="1" applyBorder="1" applyAlignment="1" applyProtection="1">
      <alignment horizontal="center" vertical="center"/>
      <protection locked="0"/>
    </xf>
    <xf numFmtId="181" fontId="24" fillId="0" borderId="77" xfId="1" applyNumberFormat="1" applyFont="1" applyBorder="1" applyAlignment="1" applyProtection="1">
      <alignment horizontal="right" vertical="center"/>
      <protection locked="0"/>
    </xf>
    <xf numFmtId="0" fontId="2" fillId="0" borderId="55" xfId="2" applyBorder="1" applyProtection="1">
      <protection locked="0"/>
    </xf>
    <xf numFmtId="181" fontId="24" fillId="0" borderId="73" xfId="1" applyNumberFormat="1" applyFont="1" applyBorder="1" applyAlignment="1" applyProtection="1">
      <alignment horizontal="right" vertical="center"/>
      <protection locked="0"/>
    </xf>
    <xf numFmtId="181" fontId="24" fillId="0" borderId="58" xfId="1" applyNumberFormat="1" applyFont="1" applyFill="1" applyBorder="1" applyAlignment="1" applyProtection="1">
      <alignment horizontal="right" vertical="center" shrinkToFit="1"/>
      <protection locked="0"/>
    </xf>
    <xf numFmtId="0" fontId="8" fillId="0" borderId="10" xfId="2" applyFont="1" applyBorder="1" applyAlignment="1" applyProtection="1">
      <alignment horizontal="distributed" vertical="center"/>
      <protection locked="0"/>
    </xf>
    <xf numFmtId="0" fontId="26" fillId="0" borderId="55" xfId="2" applyFont="1" applyBorder="1" applyAlignment="1" applyProtection="1">
      <alignment textRotation="255" shrinkToFit="1"/>
      <protection locked="0"/>
    </xf>
    <xf numFmtId="181" fontId="23" fillId="0" borderId="39" xfId="1" applyNumberFormat="1" applyFont="1" applyFill="1" applyBorder="1" applyAlignment="1" applyProtection="1">
      <alignment vertical="center"/>
      <protection locked="0"/>
    </xf>
    <xf numFmtId="180" fontId="23" fillId="0" borderId="7" xfId="2" applyNumberFormat="1" applyFont="1" applyBorder="1" applyAlignment="1" applyProtection="1">
      <alignment vertical="center"/>
      <protection locked="0"/>
    </xf>
    <xf numFmtId="181" fontId="25" fillId="0" borderId="7" xfId="1" applyNumberFormat="1" applyFont="1" applyFill="1" applyBorder="1" applyAlignment="1" applyProtection="1">
      <alignment vertical="center"/>
      <protection locked="0"/>
    </xf>
    <xf numFmtId="0" fontId="3" fillId="0" borderId="39" xfId="2" applyFont="1" applyBorder="1" applyAlignment="1" applyProtection="1">
      <alignment horizontal="center" vertical="center"/>
      <protection locked="0"/>
    </xf>
    <xf numFmtId="181" fontId="25" fillId="0" borderId="39" xfId="1" applyNumberFormat="1" applyFont="1" applyFill="1" applyBorder="1" applyAlignment="1" applyProtection="1">
      <alignment vertical="center"/>
      <protection locked="0"/>
    </xf>
    <xf numFmtId="180" fontId="24" fillId="0" borderId="64" xfId="1" applyNumberFormat="1" applyFont="1" applyFill="1" applyBorder="1" applyAlignment="1" applyProtection="1">
      <alignment horizontal="center" vertical="center"/>
      <protection locked="0"/>
    </xf>
    <xf numFmtId="0" fontId="22" fillId="0" borderId="56" xfId="2" applyFont="1" applyBorder="1" applyAlignment="1" applyProtection="1">
      <alignment horizontal="center" vertical="center"/>
      <protection locked="0"/>
    </xf>
    <xf numFmtId="0" fontId="3" fillId="0" borderId="37" xfId="2" applyFont="1" applyBorder="1" applyAlignment="1" applyProtection="1">
      <alignment horizontal="center" vertical="center"/>
      <protection locked="0"/>
    </xf>
    <xf numFmtId="181" fontId="25" fillId="0" borderId="37" xfId="1" applyNumberFormat="1" applyFont="1" applyFill="1" applyBorder="1" applyAlignment="1" applyProtection="1">
      <alignment vertical="center"/>
      <protection locked="0"/>
    </xf>
    <xf numFmtId="181" fontId="24" fillId="0" borderId="53" xfId="1" applyNumberFormat="1" applyFont="1" applyFill="1" applyBorder="1" applyAlignment="1" applyProtection="1">
      <alignment horizontal="right" vertical="center"/>
      <protection locked="0"/>
    </xf>
    <xf numFmtId="181" fontId="24" fillId="0" borderId="10" xfId="1" applyNumberFormat="1" applyFont="1" applyFill="1" applyBorder="1" applyAlignment="1" applyProtection="1">
      <alignment horizontal="right" vertical="center"/>
      <protection locked="0"/>
    </xf>
    <xf numFmtId="181" fontId="24" fillId="0" borderId="17" xfId="1" applyNumberFormat="1" applyFont="1" applyFill="1" applyBorder="1" applyAlignment="1" applyProtection="1">
      <alignment horizontal="right" vertical="center"/>
      <protection locked="0"/>
    </xf>
    <xf numFmtId="181" fontId="24" fillId="0" borderId="39" xfId="1" applyNumberFormat="1" applyFont="1" applyFill="1" applyBorder="1" applyAlignment="1" applyProtection="1">
      <alignment horizontal="right" vertical="center"/>
      <protection locked="0"/>
    </xf>
    <xf numFmtId="0" fontId="7" fillId="0" borderId="7" xfId="2" applyFont="1" applyBorder="1" applyAlignment="1" applyProtection="1">
      <alignment horizontal="distributed" vertical="center"/>
      <protection locked="0"/>
    </xf>
    <xf numFmtId="180" fontId="24" fillId="0" borderId="70" xfId="1" applyNumberFormat="1" applyFont="1" applyFill="1" applyBorder="1" applyAlignment="1" applyProtection="1">
      <alignment vertical="center"/>
      <protection locked="0"/>
    </xf>
    <xf numFmtId="0" fontId="12" fillId="0" borderId="2" xfId="2" applyFont="1" applyBorder="1" applyAlignment="1" applyProtection="1">
      <alignment horizontal="center" vertical="center"/>
      <protection locked="0"/>
    </xf>
    <xf numFmtId="0" fontId="12" fillId="0" borderId="3" xfId="2" applyFont="1" applyBorder="1" applyAlignment="1" applyProtection="1">
      <alignment horizontal="center" vertical="center"/>
      <protection locked="0"/>
    </xf>
    <xf numFmtId="0" fontId="12" fillId="0" borderId="4" xfId="2" applyFont="1" applyBorder="1" applyAlignment="1" applyProtection="1">
      <alignment horizontal="center" vertical="center"/>
      <protection locked="0"/>
    </xf>
    <xf numFmtId="0" fontId="6" fillId="0" borderId="5" xfId="2" applyFont="1" applyBorder="1" applyAlignment="1" applyProtection="1">
      <alignment horizontal="center" vertical="center"/>
      <protection locked="0"/>
    </xf>
    <xf numFmtId="0" fontId="6" fillId="0" borderId="3" xfId="2" applyFont="1" applyBorder="1" applyAlignment="1" applyProtection="1">
      <alignment horizontal="center" vertical="center"/>
      <protection locked="0"/>
    </xf>
    <xf numFmtId="0" fontId="6" fillId="0" borderId="6" xfId="2" applyFont="1" applyBorder="1" applyAlignment="1" applyProtection="1">
      <alignment horizontal="center" vertical="center"/>
      <protection locked="0"/>
    </xf>
    <xf numFmtId="0" fontId="12" fillId="0" borderId="86" xfId="2" applyFont="1" applyBorder="1" applyAlignment="1" applyProtection="1">
      <alignment horizontal="center" vertical="center"/>
      <protection locked="0"/>
    </xf>
    <xf numFmtId="0" fontId="12" fillId="0" borderId="63" xfId="2" applyFont="1" applyBorder="1" applyAlignment="1" applyProtection="1">
      <alignment horizontal="center" vertical="center"/>
      <protection locked="0"/>
    </xf>
    <xf numFmtId="0" fontId="12" fillId="0" borderId="82" xfId="2" applyFont="1" applyBorder="1" applyAlignment="1" applyProtection="1">
      <alignment horizontal="center" vertical="center"/>
      <protection locked="0"/>
    </xf>
    <xf numFmtId="49" fontId="12" fillId="0" borderId="5" xfId="2" applyNumberFormat="1" applyFont="1" applyBorder="1" applyAlignment="1" applyProtection="1">
      <alignment horizontal="center" vertical="center"/>
      <protection locked="0"/>
    </xf>
    <xf numFmtId="49" fontId="12" fillId="0" borderId="4" xfId="2" applyNumberFormat="1" applyFont="1" applyBorder="1" applyAlignment="1" applyProtection="1">
      <alignment horizontal="center" vertical="center"/>
      <protection locked="0"/>
    </xf>
    <xf numFmtId="0" fontId="12" fillId="0" borderId="5" xfId="2" applyFont="1" applyBorder="1" applyAlignment="1" applyProtection="1">
      <alignment horizontal="center" vertical="center"/>
      <protection locked="0"/>
    </xf>
    <xf numFmtId="0" fontId="12" fillId="0" borderId="7" xfId="2" applyFont="1" applyBorder="1" applyAlignment="1" applyProtection="1">
      <alignment horizontal="center" vertical="center"/>
      <protection locked="0"/>
    </xf>
    <xf numFmtId="0" fontId="12" fillId="0" borderId="8" xfId="2" applyFont="1" applyBorder="1" applyAlignment="1" applyProtection="1">
      <alignment horizontal="center" vertical="center"/>
      <protection locked="0"/>
    </xf>
    <xf numFmtId="0" fontId="12" fillId="0" borderId="9" xfId="2" applyFont="1" applyBorder="1" applyAlignment="1" applyProtection="1">
      <alignment horizontal="center" vertical="center"/>
      <protection locked="0"/>
    </xf>
    <xf numFmtId="0" fontId="12" fillId="0" borderId="10" xfId="2" applyFont="1" applyBorder="1" applyAlignment="1" applyProtection="1">
      <alignment horizontal="center" vertical="center"/>
      <protection locked="0"/>
    </xf>
    <xf numFmtId="0" fontId="12" fillId="0" borderId="11" xfId="2" applyFont="1" applyBorder="1" applyAlignment="1" applyProtection="1">
      <alignment horizontal="center" vertical="center"/>
      <protection locked="0"/>
    </xf>
    <xf numFmtId="0" fontId="12" fillId="0" borderId="12" xfId="2" applyFont="1" applyBorder="1" applyAlignment="1" applyProtection="1">
      <alignment horizontal="center" vertical="center"/>
      <protection locked="0"/>
    </xf>
    <xf numFmtId="178" fontId="13" fillId="0" borderId="13" xfId="2" applyNumberFormat="1" applyFont="1" applyBorder="1" applyAlignment="1" applyProtection="1">
      <alignment horizontal="center" vertical="center" shrinkToFit="1"/>
      <protection locked="0"/>
    </xf>
    <xf numFmtId="178" fontId="13" fillId="0" borderId="14" xfId="2" applyNumberFormat="1" applyFont="1" applyBorder="1" applyAlignment="1" applyProtection="1">
      <alignment horizontal="center" vertical="center" shrinkToFit="1"/>
      <protection locked="0"/>
    </xf>
    <xf numFmtId="178" fontId="13" fillId="0" borderId="15" xfId="2" applyNumberFormat="1" applyFont="1" applyBorder="1" applyAlignment="1" applyProtection="1">
      <alignment horizontal="center" vertical="center" shrinkToFit="1"/>
      <protection locked="0"/>
    </xf>
    <xf numFmtId="178" fontId="13" fillId="0" borderId="19" xfId="2" applyNumberFormat="1" applyFont="1" applyBorder="1" applyAlignment="1" applyProtection="1">
      <alignment horizontal="center" vertical="center" shrinkToFit="1"/>
      <protection locked="0"/>
    </xf>
    <xf numFmtId="178" fontId="13" fillId="0" borderId="0" xfId="2" applyNumberFormat="1" applyFont="1" applyAlignment="1" applyProtection="1">
      <alignment horizontal="center" vertical="center" shrinkToFit="1"/>
      <protection locked="0"/>
    </xf>
    <xf numFmtId="178" fontId="13" fillId="0" borderId="20" xfId="2" applyNumberFormat="1" applyFont="1" applyBorder="1" applyAlignment="1" applyProtection="1">
      <alignment horizontal="center" vertical="center" shrinkToFit="1"/>
      <protection locked="0"/>
    </xf>
    <xf numFmtId="178" fontId="13" fillId="0" borderId="23" xfId="2" applyNumberFormat="1" applyFont="1" applyBorder="1" applyAlignment="1" applyProtection="1">
      <alignment horizontal="center" vertical="center" shrinkToFit="1"/>
      <protection locked="0"/>
    </xf>
    <xf numFmtId="178" fontId="13" fillId="0" borderId="24" xfId="2" applyNumberFormat="1" applyFont="1" applyBorder="1" applyAlignment="1" applyProtection="1">
      <alignment horizontal="center" vertical="center" shrinkToFit="1"/>
      <protection locked="0"/>
    </xf>
    <xf numFmtId="178" fontId="13" fillId="0" borderId="25" xfId="2" applyNumberFormat="1" applyFont="1" applyBorder="1" applyAlignment="1" applyProtection="1">
      <alignment horizontal="center" vertical="center" shrinkToFit="1"/>
      <protection locked="0"/>
    </xf>
    <xf numFmtId="49" fontId="14" fillId="0" borderId="11" xfId="2" applyNumberFormat="1" applyFont="1" applyBorder="1" applyAlignment="1" applyProtection="1">
      <alignment horizontal="center" vertical="center"/>
      <protection locked="0"/>
    </xf>
    <xf numFmtId="49" fontId="14" fillId="0" borderId="16" xfId="2" applyNumberFormat="1" applyFont="1" applyBorder="1" applyAlignment="1" applyProtection="1">
      <alignment horizontal="center" vertical="center"/>
      <protection locked="0"/>
    </xf>
    <xf numFmtId="176" fontId="15" fillId="0" borderId="17" xfId="2" applyNumberFormat="1" applyFont="1" applyBorder="1" applyAlignment="1" applyProtection="1">
      <alignment horizontal="left" vertical="center" shrinkToFit="1"/>
      <protection locked="0"/>
    </xf>
    <xf numFmtId="176" fontId="15" fillId="0" borderId="14" xfId="2" applyNumberFormat="1" applyFont="1" applyBorder="1" applyAlignment="1" applyProtection="1">
      <alignment horizontal="left" vertical="center" shrinkToFit="1"/>
      <protection locked="0"/>
    </xf>
    <xf numFmtId="176" fontId="15" fillId="0" borderId="15" xfId="2" applyNumberFormat="1" applyFont="1" applyBorder="1" applyAlignment="1" applyProtection="1">
      <alignment horizontal="left" vertical="center" shrinkToFit="1"/>
      <protection locked="0"/>
    </xf>
    <xf numFmtId="176" fontId="15" fillId="0" borderId="21" xfId="2" applyNumberFormat="1" applyFont="1" applyBorder="1" applyAlignment="1" applyProtection="1">
      <alignment horizontal="left" vertical="center" shrinkToFit="1"/>
      <protection locked="0"/>
    </xf>
    <xf numFmtId="176" fontId="15" fillId="0" borderId="0" xfId="2" applyNumberFormat="1" applyFont="1" applyAlignment="1" applyProtection="1">
      <alignment horizontal="left" vertical="center" shrinkToFit="1"/>
      <protection locked="0"/>
    </xf>
    <xf numFmtId="176" fontId="15" fillId="0" borderId="20" xfId="2" applyNumberFormat="1" applyFont="1" applyBorder="1" applyAlignment="1" applyProtection="1">
      <alignment horizontal="left" vertical="center" shrinkToFit="1"/>
      <protection locked="0"/>
    </xf>
    <xf numFmtId="0" fontId="5" fillId="0" borderId="17" xfId="2" applyFont="1" applyBorder="1" applyAlignment="1" applyProtection="1">
      <alignment horizontal="left" vertical="center" indent="1"/>
      <protection locked="0"/>
    </xf>
    <xf numFmtId="0" fontId="5" fillId="0" borderId="14" xfId="2" applyFont="1" applyBorder="1" applyAlignment="1" applyProtection="1">
      <alignment horizontal="left" vertical="center" indent="1"/>
      <protection locked="0"/>
    </xf>
    <xf numFmtId="0" fontId="5" fillId="0" borderId="15" xfId="2" applyFont="1" applyBorder="1" applyAlignment="1" applyProtection="1">
      <alignment horizontal="left" vertical="center" indent="1"/>
      <protection locked="0"/>
    </xf>
    <xf numFmtId="0" fontId="5" fillId="0" borderId="21" xfId="2" applyFont="1" applyBorder="1" applyAlignment="1" applyProtection="1">
      <alignment horizontal="left" vertical="center" indent="1"/>
      <protection locked="0"/>
    </xf>
    <xf numFmtId="0" fontId="5" fillId="0" borderId="0" xfId="2" applyFont="1" applyAlignment="1" applyProtection="1">
      <alignment horizontal="left" vertical="center" indent="1"/>
      <protection locked="0"/>
    </xf>
    <xf numFmtId="0" fontId="5" fillId="0" borderId="20" xfId="2" applyFont="1" applyBorder="1" applyAlignment="1" applyProtection="1">
      <alignment horizontal="left" vertical="center" indent="1"/>
      <protection locked="0"/>
    </xf>
    <xf numFmtId="0" fontId="5" fillId="0" borderId="17" xfId="2" applyFont="1" applyBorder="1" applyAlignment="1" applyProtection="1">
      <alignment horizontal="center" vertical="center" shrinkToFit="1"/>
      <protection locked="0"/>
    </xf>
    <xf numFmtId="0" fontId="5" fillId="0" borderId="14" xfId="2" applyFont="1" applyBorder="1" applyAlignment="1" applyProtection="1">
      <alignment horizontal="center" vertical="center" shrinkToFit="1"/>
      <protection locked="0"/>
    </xf>
    <xf numFmtId="0" fontId="5" fillId="0" borderId="18" xfId="2" applyFont="1" applyBorder="1" applyAlignment="1" applyProtection="1">
      <alignment horizontal="center" vertical="center" shrinkToFit="1"/>
      <protection locked="0"/>
    </xf>
    <xf numFmtId="0" fontId="5" fillId="0" borderId="21" xfId="2" applyFont="1" applyBorder="1" applyAlignment="1" applyProtection="1">
      <alignment horizontal="center" vertical="center" shrinkToFit="1"/>
      <protection locked="0"/>
    </xf>
    <xf numFmtId="0" fontId="5" fillId="0" borderId="0" xfId="2" applyFont="1" applyAlignment="1" applyProtection="1">
      <alignment horizontal="center" vertical="center" shrinkToFit="1"/>
      <protection locked="0"/>
    </xf>
    <xf numFmtId="0" fontId="5" fillId="0" borderId="22" xfId="2" applyFont="1" applyBorder="1" applyAlignment="1" applyProtection="1">
      <alignment horizontal="center" vertical="center" shrinkToFit="1"/>
      <protection locked="0"/>
    </xf>
    <xf numFmtId="0" fontId="16" fillId="0" borderId="14" xfId="2" applyFont="1" applyBorder="1" applyAlignment="1" applyProtection="1">
      <alignment horizontal="center" vertical="center" textRotation="255"/>
      <protection locked="0"/>
    </xf>
    <xf numFmtId="0" fontId="16" fillId="0" borderId="15" xfId="2" applyFont="1" applyBorder="1" applyAlignment="1" applyProtection="1">
      <alignment horizontal="center" vertical="center" textRotation="255"/>
      <protection locked="0"/>
    </xf>
    <xf numFmtId="0" fontId="16" fillId="0" borderId="24" xfId="2" applyFont="1" applyBorder="1" applyAlignment="1" applyProtection="1">
      <alignment horizontal="center" vertical="center" textRotation="255"/>
      <protection locked="0"/>
    </xf>
    <xf numFmtId="0" fontId="16" fillId="0" borderId="25" xfId="2" applyFont="1" applyBorder="1" applyAlignment="1" applyProtection="1">
      <alignment horizontal="center" vertical="center" textRotation="255"/>
      <protection locked="0"/>
    </xf>
    <xf numFmtId="0" fontId="15" fillId="0" borderId="26" xfId="0" applyFont="1" applyBorder="1" applyAlignment="1" applyProtection="1">
      <alignment horizontal="center" vertical="center" shrinkToFit="1"/>
      <protection locked="0"/>
    </xf>
    <xf numFmtId="0" fontId="15" fillId="0" borderId="24" xfId="0" applyFont="1" applyBorder="1" applyAlignment="1" applyProtection="1">
      <alignment horizontal="center" vertical="center" shrinkToFit="1"/>
      <protection locked="0"/>
    </xf>
    <xf numFmtId="0" fontId="15" fillId="0" borderId="25" xfId="0" applyFont="1" applyBorder="1" applyAlignment="1" applyProtection="1">
      <alignment horizontal="center" vertical="center" shrinkToFit="1"/>
      <protection locked="0"/>
    </xf>
    <xf numFmtId="0" fontId="5" fillId="0" borderId="26" xfId="2" applyFont="1" applyBorder="1" applyAlignment="1" applyProtection="1">
      <alignment horizontal="center" vertical="center" shrinkToFit="1"/>
      <protection locked="0"/>
    </xf>
    <xf numFmtId="0" fontId="5" fillId="0" borderId="24" xfId="2" applyFont="1" applyBorder="1" applyAlignment="1" applyProtection="1">
      <alignment horizontal="center" vertical="center" shrinkToFit="1"/>
      <protection locked="0"/>
    </xf>
    <xf numFmtId="0" fontId="5" fillId="0" borderId="25" xfId="2" applyFont="1" applyBorder="1" applyAlignment="1" applyProtection="1">
      <alignment horizontal="center" vertical="center" shrinkToFit="1"/>
      <protection locked="0"/>
    </xf>
    <xf numFmtId="0" fontId="5" fillId="0" borderId="27" xfId="2" applyFont="1" applyBorder="1" applyAlignment="1" applyProtection="1">
      <alignment horizontal="center" vertical="center" shrinkToFit="1"/>
      <protection locked="0"/>
    </xf>
    <xf numFmtId="0" fontId="12" fillId="0" borderId="87" xfId="2" applyFont="1" applyBorder="1" applyAlignment="1" applyProtection="1">
      <alignment horizontal="center" vertical="center"/>
      <protection locked="0"/>
    </xf>
    <xf numFmtId="0" fontId="12" fillId="0" borderId="50" xfId="2" applyFont="1" applyBorder="1" applyAlignment="1" applyProtection="1">
      <alignment horizontal="center" vertical="center"/>
      <protection locked="0"/>
    </xf>
    <xf numFmtId="0" fontId="12" fillId="0" borderId="51" xfId="2" applyFont="1" applyBorder="1" applyAlignment="1" applyProtection="1">
      <alignment horizontal="center" vertical="center"/>
      <protection locked="0"/>
    </xf>
    <xf numFmtId="0" fontId="12" fillId="0" borderId="28" xfId="2" applyFont="1" applyBorder="1" applyAlignment="1" applyProtection="1">
      <alignment horizontal="center" vertical="center"/>
      <protection locked="0"/>
    </xf>
    <xf numFmtId="0" fontId="17" fillId="0" borderId="30" xfId="2" applyFont="1" applyBorder="1" applyAlignment="1" applyProtection="1">
      <alignment horizontal="center" vertical="center"/>
      <protection locked="0"/>
    </xf>
    <xf numFmtId="0" fontId="17" fillId="0" borderId="31" xfId="2" applyFont="1" applyBorder="1" applyAlignment="1" applyProtection="1">
      <alignment horizontal="center" vertical="center"/>
      <protection locked="0"/>
    </xf>
    <xf numFmtId="0" fontId="17" fillId="0" borderId="32" xfId="2" applyFont="1" applyBorder="1" applyAlignment="1" applyProtection="1">
      <alignment horizontal="center" vertical="center"/>
      <protection locked="0"/>
    </xf>
    <xf numFmtId="0" fontId="17" fillId="0" borderId="21" xfId="2" applyFont="1" applyBorder="1" applyAlignment="1" applyProtection="1">
      <alignment horizontal="center" vertical="center"/>
      <protection locked="0"/>
    </xf>
    <xf numFmtId="0" fontId="17" fillId="0" borderId="0" xfId="2" applyFont="1" applyAlignment="1" applyProtection="1">
      <alignment horizontal="center" vertical="center"/>
      <protection locked="0"/>
    </xf>
    <xf numFmtId="0" fontId="17" fillId="0" borderId="22" xfId="2" applyFont="1" applyBorder="1" applyAlignment="1" applyProtection="1">
      <alignment horizontal="center" vertical="center"/>
      <protection locked="0"/>
    </xf>
    <xf numFmtId="0" fontId="17" fillId="0" borderId="37" xfId="2" applyFont="1" applyBorder="1" applyAlignment="1" applyProtection="1">
      <alignment horizontal="center" vertical="center"/>
      <protection locked="0"/>
    </xf>
    <xf numFmtId="0" fontId="17" fillId="0" borderId="1" xfId="2" applyFont="1" applyBorder="1" applyAlignment="1" applyProtection="1">
      <alignment horizontal="center" vertical="center"/>
      <protection locked="0"/>
    </xf>
    <xf numFmtId="0" fontId="17" fillId="0" borderId="41" xfId="2" applyFont="1" applyBorder="1" applyAlignment="1" applyProtection="1">
      <alignment horizontal="center" vertical="center"/>
      <protection locked="0"/>
    </xf>
    <xf numFmtId="0" fontId="18" fillId="0" borderId="33" xfId="2" applyFont="1" applyBorder="1" applyAlignment="1" applyProtection="1">
      <alignment horizontal="center" vertical="center"/>
      <protection locked="0"/>
    </xf>
    <xf numFmtId="0" fontId="18" fillId="0" borderId="11" xfId="2" applyFont="1" applyBorder="1" applyAlignment="1" applyProtection="1">
      <alignment horizontal="center" vertical="center"/>
      <protection locked="0"/>
    </xf>
    <xf numFmtId="0" fontId="2" fillId="0" borderId="1" xfId="2" applyBorder="1" applyAlignment="1">
      <alignment horizontal="center" vertical="top"/>
    </xf>
    <xf numFmtId="0" fontId="12" fillId="0" borderId="16" xfId="2" applyFont="1" applyBorder="1" applyAlignment="1" applyProtection="1">
      <alignment horizontal="center" vertical="center"/>
      <protection locked="0"/>
    </xf>
    <xf numFmtId="0" fontId="21" fillId="0" borderId="43" xfId="2" applyFont="1" applyBorder="1" applyAlignment="1" applyProtection="1">
      <alignment horizontal="center" vertical="center"/>
      <protection locked="0"/>
    </xf>
    <xf numFmtId="0" fontId="21" fillId="0" borderId="25" xfId="2" applyFont="1" applyBorder="1" applyAlignment="1" applyProtection="1">
      <alignment horizontal="center" vertical="center"/>
      <protection locked="0"/>
    </xf>
    <xf numFmtId="0" fontId="12" fillId="0" borderId="26" xfId="2" applyFont="1" applyBorder="1" applyAlignment="1" applyProtection="1">
      <alignment horizontal="center" vertical="center"/>
      <protection locked="0"/>
    </xf>
    <xf numFmtId="0" fontId="12" fillId="0" borderId="24" xfId="2" applyFont="1" applyBorder="1" applyAlignment="1" applyProtection="1">
      <alignment horizontal="center" vertical="center"/>
      <protection locked="0"/>
    </xf>
    <xf numFmtId="0" fontId="12" fillId="0" borderId="25" xfId="2" applyFont="1" applyBorder="1" applyAlignment="1" applyProtection="1">
      <alignment horizontal="center" vertical="center"/>
      <protection locked="0"/>
    </xf>
    <xf numFmtId="0" fontId="12" fillId="0" borderId="26" xfId="2" applyFont="1" applyBorder="1" applyAlignment="1" applyProtection="1">
      <alignment horizontal="center" vertical="center" shrinkToFit="1"/>
      <protection locked="0"/>
    </xf>
    <xf numFmtId="0" fontId="12" fillId="0" borderId="24" xfId="2" applyFont="1" applyBorder="1" applyAlignment="1" applyProtection="1">
      <alignment horizontal="center" vertical="center" shrinkToFit="1"/>
      <protection locked="0"/>
    </xf>
    <xf numFmtId="0" fontId="12" fillId="0" borderId="44" xfId="2" applyFont="1" applyBorder="1" applyAlignment="1" applyProtection="1">
      <alignment horizontal="center" vertical="center" shrinkToFit="1"/>
      <protection locked="0"/>
    </xf>
    <xf numFmtId="0" fontId="12" fillId="0" borderId="43" xfId="2" applyFont="1" applyBorder="1" applyAlignment="1" applyProtection="1">
      <alignment horizontal="center" vertical="center" shrinkToFit="1"/>
      <protection locked="0"/>
    </xf>
    <xf numFmtId="0" fontId="12" fillId="0" borderId="45" xfId="2" applyFont="1" applyBorder="1" applyAlignment="1" applyProtection="1">
      <alignment horizontal="center" vertical="center" shrinkToFit="1"/>
      <protection locked="0"/>
    </xf>
    <xf numFmtId="0" fontId="21" fillId="0" borderId="44" xfId="2" applyFont="1" applyBorder="1" applyAlignment="1" applyProtection="1">
      <alignment horizontal="center" vertical="center"/>
      <protection locked="0"/>
    </xf>
    <xf numFmtId="0" fontId="18" fillId="0" borderId="34" xfId="2" applyFont="1" applyBorder="1" applyAlignment="1" applyProtection="1">
      <alignment horizontal="center" vertical="center" textRotation="255"/>
      <protection locked="0"/>
    </xf>
    <xf numFmtId="0" fontId="18" fillId="0" borderId="40" xfId="2" applyFont="1" applyBorder="1" applyAlignment="1" applyProtection="1">
      <alignment horizontal="center" vertical="center" textRotation="255"/>
      <protection locked="0"/>
    </xf>
    <xf numFmtId="0" fontId="36" fillId="0" borderId="88" xfId="2" applyFont="1" applyBorder="1" applyAlignment="1" applyProtection="1">
      <alignment horizontal="center" vertical="center" shrinkToFit="1"/>
      <protection locked="0"/>
    </xf>
    <xf numFmtId="0" fontId="36" fillId="0" borderId="68" xfId="2" applyFont="1" applyBorder="1" applyAlignment="1" applyProtection="1">
      <alignment horizontal="center" vertical="center" shrinkToFit="1"/>
      <protection locked="0"/>
    </xf>
    <xf numFmtId="0" fontId="36" fillId="0" borderId="89" xfId="2" applyFont="1" applyBorder="1" applyAlignment="1" applyProtection="1">
      <alignment horizontal="center" vertical="center" shrinkToFit="1"/>
      <protection locked="0"/>
    </xf>
    <xf numFmtId="3" fontId="19" fillId="0" borderId="40" xfId="1" applyNumberFormat="1" applyFont="1" applyFill="1" applyBorder="1" applyAlignment="1" applyProtection="1">
      <alignment horizontal="center" vertical="center"/>
      <protection locked="0"/>
    </xf>
    <xf numFmtId="3" fontId="19" fillId="0" borderId="35" xfId="1" applyNumberFormat="1" applyFont="1" applyFill="1" applyBorder="1" applyAlignment="1" applyProtection="1">
      <alignment horizontal="center" vertical="center"/>
      <protection locked="0"/>
    </xf>
    <xf numFmtId="179" fontId="20" fillId="0" borderId="39" xfId="2" applyNumberFormat="1" applyFont="1" applyBorder="1" applyAlignment="1" applyProtection="1">
      <alignment horizontal="center" vertical="center"/>
      <protection locked="0"/>
    </xf>
    <xf numFmtId="179" fontId="20" fillId="0" borderId="35" xfId="2" applyNumberFormat="1" applyFont="1" applyBorder="1" applyAlignment="1" applyProtection="1">
      <alignment horizontal="center" vertical="center"/>
      <protection locked="0"/>
    </xf>
    <xf numFmtId="38" fontId="2" fillId="0" borderId="39" xfId="2" quotePrefix="1" applyNumberFormat="1" applyBorder="1" applyAlignment="1" applyProtection="1">
      <alignment horizontal="center" vertical="center"/>
      <protection locked="0"/>
    </xf>
    <xf numFmtId="0" fontId="2" fillId="0" borderId="40" xfId="2" applyBorder="1" applyAlignment="1" applyProtection="1">
      <alignment horizontal="center" vertical="center"/>
      <protection locked="0"/>
    </xf>
    <xf numFmtId="0" fontId="2" fillId="0" borderId="35" xfId="2" applyBorder="1" applyAlignment="1" applyProtection="1">
      <alignment horizontal="center" vertical="center"/>
      <protection locked="0"/>
    </xf>
    <xf numFmtId="179" fontId="2" fillId="0" borderId="39" xfId="2" quotePrefix="1" applyNumberFormat="1" applyBorder="1" applyAlignment="1" applyProtection="1">
      <alignment horizontal="center" vertical="center"/>
      <protection locked="0"/>
    </xf>
    <xf numFmtId="179" fontId="2" fillId="0" borderId="35" xfId="2" applyNumberFormat="1" applyBorder="1" applyAlignment="1" applyProtection="1">
      <alignment horizontal="center" vertical="center"/>
      <protection locked="0"/>
    </xf>
    <xf numFmtId="0" fontId="5" fillId="0" borderId="10" xfId="2" applyFont="1" applyBorder="1" applyAlignment="1" applyProtection="1">
      <alignment horizontal="center" vertical="center"/>
      <protection locked="0"/>
    </xf>
    <xf numFmtId="0" fontId="5" fillId="0" borderId="16" xfId="2" applyFont="1" applyBorder="1" applyAlignment="1" applyProtection="1">
      <alignment horizontal="center" vertical="center"/>
      <protection locked="0"/>
    </xf>
    <xf numFmtId="0" fontId="23" fillId="0" borderId="10" xfId="2" applyFont="1" applyBorder="1" applyAlignment="1" applyProtection="1">
      <alignment horizontal="distributed" vertical="center" wrapText="1"/>
      <protection locked="0"/>
    </xf>
    <xf numFmtId="0" fontId="23" fillId="0" borderId="11" xfId="2" applyFont="1" applyBorder="1" applyAlignment="1" applyProtection="1">
      <alignment horizontal="distributed" vertical="center"/>
      <protection locked="0"/>
    </xf>
    <xf numFmtId="0" fontId="23" fillId="0" borderId="16" xfId="2" applyFont="1" applyBorder="1" applyAlignment="1" applyProtection="1">
      <alignment horizontal="distributed" vertical="center"/>
      <protection locked="0"/>
    </xf>
    <xf numFmtId="180" fontId="23" fillId="0" borderId="10" xfId="1" applyNumberFormat="1" applyFont="1" applyFill="1" applyBorder="1" applyAlignment="1" applyProtection="1">
      <alignment horizontal="right" vertical="center" shrinkToFit="1"/>
      <protection locked="0"/>
    </xf>
    <xf numFmtId="180" fontId="23" fillId="0" borderId="11" xfId="1" applyNumberFormat="1" applyFont="1" applyFill="1" applyBorder="1" applyAlignment="1" applyProtection="1">
      <alignment horizontal="right" vertical="center" shrinkToFit="1"/>
      <protection locked="0"/>
    </xf>
    <xf numFmtId="180" fontId="23" fillId="0" borderId="16" xfId="1" applyNumberFormat="1" applyFont="1" applyFill="1" applyBorder="1" applyAlignment="1" applyProtection="1">
      <alignment horizontal="right" vertical="center" shrinkToFit="1"/>
      <protection locked="0"/>
    </xf>
    <xf numFmtId="0" fontId="26" fillId="0" borderId="20" xfId="2" applyFont="1" applyBorder="1" applyAlignment="1" applyProtection="1">
      <alignment horizontal="center" textRotation="255" shrinkToFit="1"/>
      <protection locked="0"/>
    </xf>
    <xf numFmtId="0" fontId="26" fillId="0" borderId="55" xfId="2" applyFont="1" applyBorder="1" applyAlignment="1" applyProtection="1">
      <alignment horizontal="center" textRotation="255" shrinkToFit="1"/>
      <protection locked="0"/>
    </xf>
    <xf numFmtId="0" fontId="26" fillId="0" borderId="56" xfId="2" applyFont="1" applyBorder="1" applyAlignment="1" applyProtection="1">
      <alignment horizontal="center" textRotation="255" shrinkToFit="1"/>
      <protection locked="0"/>
    </xf>
    <xf numFmtId="0" fontId="22" fillId="0" borderId="49" xfId="2" applyFont="1" applyBorder="1" applyAlignment="1" applyProtection="1">
      <alignment horizontal="center" vertical="top" textRotation="255" indent="1"/>
      <protection locked="0"/>
    </xf>
    <xf numFmtId="0" fontId="22" fillId="0" borderId="54" xfId="2" applyFont="1" applyBorder="1" applyAlignment="1" applyProtection="1">
      <alignment horizontal="center" vertical="top" textRotation="255" indent="1"/>
      <protection locked="0"/>
    </xf>
    <xf numFmtId="0" fontId="5" fillId="0" borderId="50" xfId="2" applyFont="1" applyBorder="1" applyAlignment="1" applyProtection="1">
      <alignment horizontal="center" vertical="center"/>
      <protection locked="0"/>
    </xf>
    <xf numFmtId="0" fontId="5" fillId="0" borderId="28" xfId="2" applyFont="1" applyBorder="1" applyAlignment="1" applyProtection="1">
      <alignment horizontal="center" vertical="center"/>
      <protection locked="0"/>
    </xf>
    <xf numFmtId="0" fontId="23" fillId="0" borderId="50" xfId="2" applyFont="1" applyBorder="1" applyAlignment="1" applyProtection="1">
      <alignment horizontal="distributed" vertical="center" wrapText="1"/>
      <protection locked="0"/>
    </xf>
    <xf numFmtId="0" fontId="23" fillId="0" borderId="51" xfId="2" applyFont="1" applyBorder="1" applyAlignment="1" applyProtection="1">
      <alignment horizontal="distributed" vertical="center"/>
      <protection locked="0"/>
    </xf>
    <xf numFmtId="0" fontId="23" fillId="0" borderId="28" xfId="2" applyFont="1" applyBorder="1" applyAlignment="1" applyProtection="1">
      <alignment horizontal="distributed" vertical="center"/>
      <protection locked="0"/>
    </xf>
    <xf numFmtId="180" fontId="23" fillId="0" borderId="50" xfId="1" applyNumberFormat="1" applyFont="1" applyFill="1" applyBorder="1" applyAlignment="1" applyProtection="1">
      <alignment horizontal="right" vertical="center" shrinkToFit="1"/>
      <protection locked="0"/>
    </xf>
    <xf numFmtId="180" fontId="23" fillId="0" borderId="51" xfId="1" applyNumberFormat="1" applyFont="1" applyFill="1" applyBorder="1" applyAlignment="1" applyProtection="1">
      <alignment horizontal="right" vertical="center" shrinkToFit="1"/>
      <protection locked="0"/>
    </xf>
    <xf numFmtId="180" fontId="23" fillId="0" borderId="28" xfId="1" applyNumberFormat="1" applyFont="1" applyFill="1" applyBorder="1" applyAlignment="1" applyProtection="1">
      <alignment horizontal="right" vertical="center" shrinkToFit="1"/>
      <protection locked="0"/>
    </xf>
    <xf numFmtId="0" fontId="22" fillId="0" borderId="52" xfId="2" applyFont="1" applyBorder="1" applyAlignment="1" applyProtection="1">
      <alignment horizontal="center" vertical="top" textRotation="255" indent="1"/>
      <protection locked="0"/>
    </xf>
    <xf numFmtId="0" fontId="22" fillId="0" borderId="55" xfId="2" applyFont="1" applyBorder="1" applyAlignment="1" applyProtection="1">
      <alignment horizontal="center" vertical="top" textRotation="255" indent="1"/>
      <protection locked="0"/>
    </xf>
    <xf numFmtId="0" fontId="22" fillId="0" borderId="71" xfId="2" applyFont="1" applyBorder="1" applyAlignment="1" applyProtection="1">
      <alignment horizontal="center" vertical="center" textRotation="255"/>
      <protection locked="0"/>
    </xf>
    <xf numFmtId="0" fontId="22" fillId="0" borderId="20" xfId="2" applyFont="1" applyBorder="1" applyAlignment="1" applyProtection="1">
      <alignment horizontal="center" vertical="center" textRotation="255"/>
      <protection locked="0"/>
    </xf>
    <xf numFmtId="0" fontId="8" fillId="0" borderId="10" xfId="2" applyFont="1" applyBorder="1" applyAlignment="1" applyProtection="1">
      <alignment horizontal="distributed" vertical="center" wrapText="1"/>
      <protection locked="0"/>
    </xf>
    <xf numFmtId="0" fontId="8" fillId="0" borderId="11" xfId="2" applyFont="1" applyBorder="1" applyAlignment="1" applyProtection="1">
      <alignment horizontal="distributed" vertical="center"/>
      <protection locked="0"/>
    </xf>
    <xf numFmtId="0" fontId="8" fillId="0" borderId="16" xfId="2" applyFont="1" applyBorder="1" applyAlignment="1" applyProtection="1">
      <alignment horizontal="distributed" vertical="center"/>
      <protection locked="0"/>
    </xf>
    <xf numFmtId="0" fontId="23" fillId="0" borderId="10" xfId="2" applyFont="1" applyBorder="1" applyAlignment="1" applyProtection="1">
      <alignment horizontal="distributed" vertical="center"/>
      <protection locked="0"/>
    </xf>
    <xf numFmtId="38" fontId="26" fillId="0" borderId="54" xfId="2" applyNumberFormat="1" applyFont="1" applyBorder="1" applyAlignment="1" applyProtection="1">
      <alignment horizontal="center" textRotation="255" shrinkToFit="1"/>
      <protection locked="0"/>
    </xf>
    <xf numFmtId="38" fontId="26" fillId="0" borderId="59" xfId="2" applyNumberFormat="1" applyFont="1" applyBorder="1" applyAlignment="1" applyProtection="1">
      <alignment horizontal="center" textRotation="255" shrinkToFit="1"/>
      <protection locked="0"/>
    </xf>
    <xf numFmtId="0" fontId="5" fillId="0" borderId="7" xfId="2" applyFont="1" applyBorder="1" applyAlignment="1" applyProtection="1">
      <alignment horizontal="center" vertical="center"/>
      <protection locked="0"/>
    </xf>
    <xf numFmtId="0" fontId="5" fillId="0" borderId="9" xfId="2" applyFont="1" applyBorder="1" applyAlignment="1" applyProtection="1">
      <alignment horizontal="center" vertical="center"/>
      <protection locked="0"/>
    </xf>
    <xf numFmtId="0" fontId="23" fillId="0" borderId="7" xfId="2" applyFont="1" applyBorder="1" applyAlignment="1" applyProtection="1">
      <alignment horizontal="distributed" vertical="center"/>
      <protection locked="0"/>
    </xf>
    <xf numFmtId="0" fontId="23" fillId="0" borderId="8" xfId="2" applyFont="1" applyBorder="1" applyAlignment="1" applyProtection="1">
      <alignment horizontal="distributed" vertical="center"/>
      <protection locked="0"/>
    </xf>
    <xf numFmtId="0" fontId="23" fillId="0" borderId="9" xfId="2" applyFont="1" applyBorder="1" applyAlignment="1" applyProtection="1">
      <alignment horizontal="distributed" vertical="center"/>
      <protection locked="0"/>
    </xf>
    <xf numFmtId="0" fontId="22" fillId="0" borderId="57" xfId="2" applyFont="1" applyBorder="1" applyAlignment="1" applyProtection="1">
      <alignment horizontal="center" vertical="top" textRotation="255" indent="1"/>
      <protection locked="0"/>
    </xf>
    <xf numFmtId="0" fontId="5" fillId="0" borderId="39" xfId="2" applyFont="1" applyBorder="1" applyAlignment="1" applyProtection="1">
      <alignment horizontal="center" vertical="center"/>
      <protection locked="0"/>
    </xf>
    <xf numFmtId="0" fontId="5" fillId="0" borderId="35" xfId="2" applyFont="1" applyBorder="1" applyAlignment="1" applyProtection="1">
      <alignment horizontal="center" vertical="center"/>
      <protection locked="0"/>
    </xf>
    <xf numFmtId="0" fontId="22" fillId="0" borderId="57" xfId="2" applyFont="1" applyBorder="1" applyAlignment="1" applyProtection="1">
      <alignment horizontal="center" vertical="center" textRotation="255"/>
      <protection locked="0"/>
    </xf>
    <xf numFmtId="0" fontId="22" fillId="0" borderId="55" xfId="2" applyFont="1" applyBorder="1" applyAlignment="1" applyProtection="1">
      <alignment horizontal="center" vertical="center" textRotation="255"/>
      <protection locked="0"/>
    </xf>
    <xf numFmtId="181" fontId="23" fillId="0" borderId="39" xfId="1" applyNumberFormat="1" applyFont="1" applyFill="1" applyBorder="1" applyAlignment="1" applyProtection="1">
      <alignment horizontal="right" vertical="center"/>
      <protection locked="0"/>
    </xf>
    <xf numFmtId="181" fontId="23" fillId="0" borderId="40" xfId="1" applyNumberFormat="1" applyFont="1" applyFill="1" applyBorder="1" applyAlignment="1" applyProtection="1">
      <alignment horizontal="right" vertical="center"/>
      <protection locked="0"/>
    </xf>
    <xf numFmtId="181" fontId="23" fillId="0" borderId="35" xfId="1" applyNumberFormat="1" applyFont="1" applyFill="1" applyBorder="1" applyAlignment="1" applyProtection="1">
      <alignment horizontal="right" vertical="center"/>
      <protection locked="0"/>
    </xf>
    <xf numFmtId="0" fontId="22" fillId="0" borderId="57" xfId="2" applyFont="1" applyBorder="1" applyAlignment="1" applyProtection="1">
      <alignment horizontal="center" vertical="center" textRotation="255" shrinkToFit="1"/>
      <protection locked="0"/>
    </xf>
    <xf numFmtId="0" fontId="22" fillId="0" borderId="55" xfId="2" applyFont="1" applyBorder="1" applyAlignment="1" applyProtection="1">
      <alignment horizontal="center" vertical="center" textRotation="255" shrinkToFit="1"/>
      <protection locked="0"/>
    </xf>
    <xf numFmtId="0" fontId="23" fillId="0" borderId="39" xfId="2" applyFont="1" applyBorder="1" applyAlignment="1" applyProtection="1">
      <alignment horizontal="distributed" vertical="center" wrapText="1"/>
      <protection locked="0"/>
    </xf>
    <xf numFmtId="0" fontId="23" fillId="0" borderId="40" xfId="2" applyFont="1" applyBorder="1" applyAlignment="1" applyProtection="1">
      <alignment horizontal="distributed" vertical="center"/>
      <protection locked="0"/>
    </xf>
    <xf numFmtId="0" fontId="23" fillId="0" borderId="35" xfId="2" applyFont="1" applyBorder="1" applyAlignment="1" applyProtection="1">
      <alignment horizontal="distributed" vertical="center"/>
      <protection locked="0"/>
    </xf>
    <xf numFmtId="181" fontId="23" fillId="0" borderId="7" xfId="1" applyNumberFormat="1" applyFont="1" applyFill="1" applyBorder="1" applyAlignment="1" applyProtection="1">
      <alignment horizontal="right" vertical="center"/>
      <protection locked="0"/>
    </xf>
    <xf numFmtId="181" fontId="23" fillId="0" borderId="8" xfId="1" applyNumberFormat="1" applyFont="1" applyFill="1" applyBorder="1" applyAlignment="1" applyProtection="1">
      <alignment horizontal="right" vertical="center"/>
      <protection locked="0"/>
    </xf>
    <xf numFmtId="181" fontId="23" fillId="0" borderId="9" xfId="1" applyNumberFormat="1" applyFont="1" applyFill="1" applyBorder="1" applyAlignment="1" applyProtection="1">
      <alignment horizontal="right" vertical="center"/>
      <protection locked="0"/>
    </xf>
    <xf numFmtId="0" fontId="5" fillId="0" borderId="5" xfId="2" applyFont="1" applyBorder="1" applyAlignment="1" applyProtection="1">
      <alignment horizontal="center" vertical="center"/>
      <protection locked="0"/>
    </xf>
    <xf numFmtId="0" fontId="5" fillId="0" borderId="4" xfId="2" applyFont="1" applyBorder="1" applyAlignment="1" applyProtection="1">
      <alignment horizontal="center" vertical="center"/>
      <protection locked="0"/>
    </xf>
    <xf numFmtId="0" fontId="23" fillId="0" borderId="39" xfId="2" applyFont="1" applyBorder="1" applyAlignment="1" applyProtection="1">
      <alignment horizontal="distributed" vertical="center"/>
      <protection locked="0"/>
    </xf>
    <xf numFmtId="181" fontId="23" fillId="0" borderId="10" xfId="1" applyNumberFormat="1" applyFont="1" applyFill="1" applyBorder="1" applyAlignment="1" applyProtection="1">
      <alignment horizontal="right" vertical="center"/>
      <protection locked="0"/>
    </xf>
    <xf numFmtId="181" fontId="23" fillId="0" borderId="11" xfId="1" applyNumberFormat="1" applyFont="1" applyFill="1" applyBorder="1" applyAlignment="1" applyProtection="1">
      <alignment horizontal="right" vertical="center"/>
      <protection locked="0"/>
    </xf>
    <xf numFmtId="181" fontId="23" fillId="0" borderId="16" xfId="1" applyNumberFormat="1" applyFont="1" applyFill="1" applyBorder="1" applyAlignment="1" applyProtection="1">
      <alignment horizontal="right" vertical="center"/>
      <protection locked="0"/>
    </xf>
    <xf numFmtId="38" fontId="22" fillId="0" borderId="60" xfId="2" applyNumberFormat="1" applyFont="1" applyBorder="1" applyAlignment="1" applyProtection="1">
      <alignment horizontal="center" vertical="center" textRotation="255"/>
      <protection locked="0"/>
    </xf>
    <xf numFmtId="38" fontId="22" fillId="0" borderId="54" xfId="2" applyNumberFormat="1" applyFont="1" applyBorder="1" applyAlignment="1" applyProtection="1">
      <alignment horizontal="center" vertical="center" textRotation="255"/>
      <protection locked="0"/>
    </xf>
    <xf numFmtId="0" fontId="5" fillId="0" borderId="17" xfId="2" applyFont="1" applyBorder="1" applyAlignment="1" applyProtection="1">
      <alignment horizontal="center" vertical="center"/>
      <protection locked="0"/>
    </xf>
    <xf numFmtId="0" fontId="5" fillId="0" borderId="15" xfId="2" applyFont="1" applyBorder="1" applyAlignment="1" applyProtection="1">
      <alignment horizontal="center" vertical="center"/>
      <protection locked="0"/>
    </xf>
    <xf numFmtId="0" fontId="8" fillId="0" borderId="10" xfId="2" applyFont="1" applyBorder="1" applyAlignment="1" applyProtection="1">
      <alignment horizontal="distributed" vertical="center"/>
      <protection locked="0"/>
    </xf>
    <xf numFmtId="0" fontId="26" fillId="0" borderId="54" xfId="2" applyFont="1" applyBorder="1" applyAlignment="1" applyProtection="1">
      <alignment horizontal="center" textRotation="255"/>
      <protection locked="0"/>
    </xf>
    <xf numFmtId="0" fontId="26" fillId="0" borderId="59" xfId="2" applyFont="1" applyBorder="1" applyAlignment="1" applyProtection="1">
      <alignment horizontal="center" textRotation="255"/>
      <protection locked="0"/>
    </xf>
    <xf numFmtId="0" fontId="3" fillId="0" borderId="10" xfId="2" applyFont="1" applyBorder="1" applyAlignment="1" applyProtection="1">
      <alignment horizontal="distributed" vertical="center" wrapText="1"/>
      <protection locked="0"/>
    </xf>
    <xf numFmtId="0" fontId="3" fillId="0" borderId="11" xfId="2" applyFont="1" applyBorder="1" applyAlignment="1" applyProtection="1">
      <alignment horizontal="distributed" vertical="center"/>
      <protection locked="0"/>
    </xf>
    <xf numFmtId="0" fontId="3" fillId="0" borderId="16" xfId="2" applyFont="1" applyBorder="1" applyAlignment="1" applyProtection="1">
      <alignment horizontal="distributed" vertical="center"/>
      <protection locked="0"/>
    </xf>
    <xf numFmtId="0" fontId="22" fillId="0" borderId="82" xfId="2" applyFont="1" applyBorder="1" applyAlignment="1" applyProtection="1">
      <alignment horizontal="center" vertical="center" textRotation="255"/>
      <protection locked="0"/>
    </xf>
    <xf numFmtId="0" fontId="22" fillId="0" borderId="60" xfId="2" applyFont="1" applyBorder="1" applyAlignment="1" applyProtection="1">
      <alignment horizontal="center" vertical="top" textRotation="255" indent="1"/>
      <protection locked="0"/>
    </xf>
    <xf numFmtId="182" fontId="26" fillId="0" borderId="54" xfId="2" applyNumberFormat="1" applyFont="1" applyBorder="1" applyAlignment="1" applyProtection="1">
      <alignment horizontal="center" textRotation="255"/>
      <protection locked="0"/>
    </xf>
    <xf numFmtId="183" fontId="2" fillId="0" borderId="63" xfId="2" applyNumberFormat="1" applyBorder="1" applyAlignment="1" applyProtection="1">
      <alignment horizontal="right" vertical="center"/>
      <protection locked="0"/>
    </xf>
    <xf numFmtId="38" fontId="23" fillId="0" borderId="39" xfId="1" applyFont="1" applyFill="1" applyBorder="1" applyAlignment="1" applyProtection="1">
      <alignment horizontal="right" vertical="center"/>
      <protection locked="0"/>
    </xf>
    <xf numFmtId="38" fontId="23" fillId="0" borderId="40" xfId="1" applyFont="1" applyFill="1" applyBorder="1" applyAlignment="1" applyProtection="1">
      <alignment horizontal="right" vertical="center"/>
      <protection locked="0"/>
    </xf>
    <xf numFmtId="38" fontId="23" fillId="0" borderId="35" xfId="1" applyFont="1" applyFill="1" applyBorder="1" applyAlignment="1" applyProtection="1">
      <alignment horizontal="right" vertical="center"/>
      <protection locked="0"/>
    </xf>
    <xf numFmtId="0" fontId="23" fillId="0" borderId="67" xfId="2" applyFont="1" applyBorder="1" applyAlignment="1" applyProtection="1">
      <alignment horizontal="center" vertical="center"/>
      <protection locked="0"/>
    </xf>
    <xf numFmtId="0" fontId="23" fillId="0" borderId="68" xfId="2" applyFont="1" applyBorder="1" applyAlignment="1" applyProtection="1">
      <alignment horizontal="center" vertical="center"/>
      <protection locked="0"/>
    </xf>
    <xf numFmtId="0" fontId="23" fillId="0" borderId="69" xfId="2" applyFont="1" applyBorder="1" applyAlignment="1" applyProtection="1">
      <alignment horizontal="center" vertical="center"/>
      <protection locked="0"/>
    </xf>
    <xf numFmtId="0" fontId="23" fillId="0" borderId="11" xfId="2" applyFont="1" applyBorder="1" applyAlignment="1" applyProtection="1">
      <alignment horizontal="distributed" vertical="center" wrapText="1"/>
      <protection locked="0"/>
    </xf>
    <xf numFmtId="0" fontId="23" fillId="0" borderId="16" xfId="2" applyFont="1" applyBorder="1" applyAlignment="1" applyProtection="1">
      <alignment horizontal="distributed" vertical="center" wrapText="1"/>
      <protection locked="0"/>
    </xf>
    <xf numFmtId="0" fontId="26" fillId="0" borderId="55" xfId="2" applyFont="1" applyBorder="1" applyAlignment="1" applyProtection="1">
      <alignment horizontal="center" vertical="center" textRotation="255"/>
      <protection locked="0"/>
    </xf>
    <xf numFmtId="0" fontId="26" fillId="0" borderId="56" xfId="2" applyFont="1" applyBorder="1" applyAlignment="1" applyProtection="1">
      <alignment horizontal="center" vertical="center" textRotation="255"/>
      <protection locked="0"/>
    </xf>
    <xf numFmtId="181" fontId="23" fillId="0" borderId="10" xfId="1" applyNumberFormat="1" applyFont="1" applyFill="1" applyBorder="1" applyAlignment="1" applyProtection="1">
      <alignment vertical="center"/>
      <protection locked="0"/>
    </xf>
    <xf numFmtId="181" fontId="23" fillId="0" borderId="11" xfId="1" applyNumberFormat="1" applyFont="1" applyFill="1" applyBorder="1" applyAlignment="1" applyProtection="1">
      <alignment vertical="center"/>
      <protection locked="0"/>
    </xf>
    <xf numFmtId="181" fontId="23" fillId="0" borderId="16" xfId="1" applyNumberFormat="1" applyFont="1" applyFill="1" applyBorder="1" applyAlignment="1" applyProtection="1">
      <alignment vertical="center"/>
      <protection locked="0"/>
    </xf>
    <xf numFmtId="0" fontId="26" fillId="0" borderId="54" xfId="2" applyFont="1" applyBorder="1" applyAlignment="1" applyProtection="1">
      <alignment horizontal="center" textRotation="255" shrinkToFit="1"/>
      <protection locked="0"/>
    </xf>
    <xf numFmtId="0" fontId="26" fillId="0" borderId="59" xfId="2" applyFont="1" applyBorder="1" applyAlignment="1" applyProtection="1">
      <alignment horizontal="center" textRotation="255" shrinkToFit="1"/>
      <protection locked="0"/>
    </xf>
    <xf numFmtId="0" fontId="22" fillId="0" borderId="49" xfId="2" applyFont="1" applyBorder="1" applyAlignment="1" applyProtection="1">
      <alignment horizontal="center" vertical="distributed" textRotation="255" justifyLastLine="1"/>
      <protection locked="0"/>
    </xf>
    <xf numFmtId="0" fontId="22" fillId="0" borderId="54" xfId="2" applyFont="1" applyBorder="1" applyAlignment="1" applyProtection="1">
      <alignment horizontal="center" vertical="distributed" textRotation="255" justifyLastLine="1"/>
      <protection locked="0"/>
    </xf>
    <xf numFmtId="0" fontId="22" fillId="0" borderId="60" xfId="2" applyFont="1" applyBorder="1" applyAlignment="1" applyProtection="1">
      <alignment horizontal="center" vertical="distributed" textRotation="255" justifyLastLine="1"/>
      <protection locked="0"/>
    </xf>
    <xf numFmtId="177" fontId="32" fillId="0" borderId="39" xfId="1" applyNumberFormat="1" applyFont="1" applyFill="1" applyBorder="1" applyAlignment="1" applyProtection="1">
      <alignment horizontal="center" vertical="center"/>
      <protection locked="0"/>
    </xf>
    <xf numFmtId="177" fontId="32" fillId="0" borderId="40" xfId="1" applyNumberFormat="1" applyFont="1" applyFill="1" applyBorder="1" applyAlignment="1" applyProtection="1">
      <alignment horizontal="center" vertical="center"/>
      <protection locked="0"/>
    </xf>
    <xf numFmtId="177" fontId="32" fillId="0" borderId="35" xfId="1" applyNumberFormat="1" applyFont="1" applyFill="1" applyBorder="1" applyAlignment="1" applyProtection="1">
      <alignment horizontal="center" vertical="center"/>
      <protection locked="0"/>
    </xf>
    <xf numFmtId="0" fontId="5" fillId="0" borderId="3" xfId="2" applyFont="1" applyBorder="1" applyAlignment="1" applyProtection="1">
      <alignment horizontal="center" vertical="center"/>
      <protection locked="0"/>
    </xf>
    <xf numFmtId="0" fontId="23" fillId="0" borderId="5" xfId="2" applyFont="1" applyBorder="1" applyAlignment="1" applyProtection="1">
      <alignment horizontal="distributed" vertical="center"/>
      <protection locked="0"/>
    </xf>
    <xf numFmtId="0" fontId="23" fillId="0" borderId="3" xfId="2" applyFont="1" applyBorder="1" applyAlignment="1" applyProtection="1">
      <alignment horizontal="distributed" vertical="center"/>
      <protection locked="0"/>
    </xf>
    <xf numFmtId="0" fontId="23" fillId="0" borderId="4" xfId="2" applyFont="1" applyBorder="1" applyAlignment="1" applyProtection="1">
      <alignment horizontal="distributed" vertical="center"/>
      <protection locked="0"/>
    </xf>
    <xf numFmtId="181" fontId="23" fillId="0" borderId="5" xfId="1" applyNumberFormat="1" applyFont="1" applyFill="1" applyBorder="1" applyAlignment="1" applyProtection="1">
      <alignment vertical="center"/>
      <protection locked="0"/>
    </xf>
    <xf numFmtId="181" fontId="23" fillId="0" borderId="3" xfId="1" applyNumberFormat="1" applyFont="1" applyFill="1" applyBorder="1" applyAlignment="1" applyProtection="1">
      <alignment vertical="center"/>
      <protection locked="0"/>
    </xf>
    <xf numFmtId="181" fontId="23" fillId="0" borderId="4" xfId="1" applyNumberFormat="1" applyFont="1" applyFill="1" applyBorder="1" applyAlignment="1" applyProtection="1">
      <alignment vertical="center"/>
      <protection locked="0"/>
    </xf>
    <xf numFmtId="0" fontId="42" fillId="2" borderId="34" xfId="2" applyFont="1" applyFill="1" applyBorder="1" applyAlignment="1" applyProtection="1">
      <alignment horizontal="center" vertical="center" textRotation="255"/>
      <protection locked="0"/>
    </xf>
    <xf numFmtId="0" fontId="42" fillId="2" borderId="40" xfId="2" applyFont="1" applyFill="1" applyBorder="1" applyAlignment="1" applyProtection="1">
      <alignment horizontal="center" vertical="center" textRotation="255"/>
      <protection locked="0"/>
    </xf>
    <xf numFmtId="38" fontId="30" fillId="0" borderId="39" xfId="2" quotePrefix="1" applyNumberFormat="1" applyFont="1" applyBorder="1" applyAlignment="1" applyProtection="1">
      <alignment horizontal="center" vertical="center"/>
      <protection locked="0"/>
    </xf>
    <xf numFmtId="0" fontId="30" fillId="0" borderId="40" xfId="2" applyFont="1" applyBorder="1" applyAlignment="1" applyProtection="1">
      <alignment horizontal="center" vertical="center"/>
      <protection locked="0"/>
    </xf>
    <xf numFmtId="0" fontId="30" fillId="0" borderId="35" xfId="2" applyFont="1" applyBorder="1" applyAlignment="1" applyProtection="1">
      <alignment horizontal="center" vertical="center"/>
      <protection locked="0"/>
    </xf>
    <xf numFmtId="179" fontId="30" fillId="0" borderId="39" xfId="2" applyNumberFormat="1" applyFont="1" applyBorder="1" applyAlignment="1" applyProtection="1">
      <alignment horizontal="center" vertical="center"/>
      <protection locked="0"/>
    </xf>
    <xf numFmtId="179" fontId="30" fillId="0" borderId="35" xfId="2" applyNumberFormat="1" applyFont="1" applyBorder="1" applyAlignment="1" applyProtection="1">
      <alignment horizontal="center" vertical="center"/>
      <protection locked="0"/>
    </xf>
    <xf numFmtId="0" fontId="42" fillId="2" borderId="33" xfId="2" applyFont="1" applyFill="1" applyBorder="1" applyAlignment="1" applyProtection="1">
      <alignment horizontal="center" vertical="center"/>
      <protection locked="0"/>
    </xf>
    <xf numFmtId="0" fontId="42" fillId="2" borderId="16" xfId="2" applyFont="1" applyFill="1" applyBorder="1" applyAlignment="1" applyProtection="1">
      <alignment horizontal="center" vertical="center"/>
      <protection locked="0"/>
    </xf>
    <xf numFmtId="185" fontId="5" fillId="0" borderId="50" xfId="2" quotePrefix="1" applyNumberFormat="1" applyFont="1" applyBorder="1" applyAlignment="1" applyProtection="1">
      <alignment horizontal="center" vertical="center"/>
      <protection locked="0"/>
    </xf>
    <xf numFmtId="185" fontId="5" fillId="0" borderId="28" xfId="2" quotePrefix="1" applyNumberFormat="1" applyFont="1" applyBorder="1" applyAlignment="1" applyProtection="1">
      <alignment horizontal="center" vertical="center"/>
      <protection locked="0"/>
    </xf>
    <xf numFmtId="0" fontId="5" fillId="0" borderId="40" xfId="2" applyFont="1" applyBorder="1" applyAlignment="1" applyProtection="1">
      <alignment horizontal="center" vertical="center"/>
      <protection locked="0"/>
    </xf>
    <xf numFmtId="177" fontId="23" fillId="0" borderId="39" xfId="1" applyNumberFormat="1" applyFont="1" applyFill="1" applyBorder="1" applyAlignment="1" applyProtection="1">
      <alignment vertical="center"/>
      <protection locked="0"/>
    </xf>
    <xf numFmtId="177" fontId="23" fillId="0" borderId="40" xfId="1" applyNumberFormat="1" applyFont="1" applyFill="1" applyBorder="1" applyAlignment="1" applyProtection="1">
      <alignment vertical="center"/>
      <protection locked="0"/>
    </xf>
    <xf numFmtId="177" fontId="23" fillId="0" borderId="35" xfId="1" applyNumberFormat="1" applyFont="1" applyFill="1" applyBorder="1" applyAlignment="1" applyProtection="1">
      <alignment vertical="center"/>
      <protection locked="0"/>
    </xf>
    <xf numFmtId="0" fontId="5" fillId="0" borderId="11" xfId="2" applyFont="1" applyBorder="1" applyAlignment="1" applyProtection="1">
      <alignment horizontal="center" vertical="center"/>
      <protection locked="0"/>
    </xf>
    <xf numFmtId="177" fontId="23" fillId="0" borderId="10" xfId="1" applyNumberFormat="1" applyFont="1" applyFill="1" applyBorder="1" applyAlignment="1" applyProtection="1">
      <alignment vertical="center"/>
      <protection locked="0"/>
    </xf>
    <xf numFmtId="177" fontId="23" fillId="0" borderId="11" xfId="1" applyNumberFormat="1" applyFont="1" applyFill="1" applyBorder="1" applyAlignment="1" applyProtection="1">
      <alignment vertical="center"/>
      <protection locked="0"/>
    </xf>
    <xf numFmtId="177" fontId="23" fillId="0" borderId="16" xfId="1" applyNumberFormat="1" applyFont="1" applyFill="1" applyBorder="1" applyAlignment="1" applyProtection="1">
      <alignment vertical="center"/>
      <protection locked="0"/>
    </xf>
    <xf numFmtId="0" fontId="22" fillId="0" borderId="52" xfId="2" applyFont="1" applyBorder="1" applyAlignment="1" applyProtection="1">
      <alignment horizontal="center" vertical="distributed" textRotation="255" justifyLastLine="1"/>
      <protection locked="0"/>
    </xf>
    <xf numFmtId="0" fontId="22" fillId="0" borderId="55" xfId="2" applyFont="1" applyBorder="1" applyAlignment="1" applyProtection="1">
      <alignment horizontal="center" vertical="distributed" textRotation="255" justifyLastLine="1"/>
      <protection locked="0"/>
    </xf>
    <xf numFmtId="0" fontId="5" fillId="0" borderId="30" xfId="2" applyFont="1" applyBorder="1" applyAlignment="1" applyProtection="1">
      <alignment horizontal="center" vertical="center"/>
      <protection locked="0"/>
    </xf>
    <xf numFmtId="0" fontId="5" fillId="0" borderId="31" xfId="2" applyFont="1" applyBorder="1" applyAlignment="1" applyProtection="1">
      <alignment horizontal="center" vertical="center"/>
      <protection locked="0"/>
    </xf>
    <xf numFmtId="0" fontId="23" fillId="0" borderId="30" xfId="2" applyFont="1" applyBorder="1" applyAlignment="1" applyProtection="1">
      <alignment horizontal="distributed" vertical="center" wrapText="1"/>
      <protection locked="0"/>
    </xf>
    <xf numFmtId="0" fontId="23" fillId="0" borderId="31" xfId="2" applyFont="1" applyBorder="1" applyAlignment="1" applyProtection="1">
      <alignment horizontal="distributed" vertical="center"/>
      <protection locked="0"/>
    </xf>
    <xf numFmtId="0" fontId="23" fillId="0" borderId="71" xfId="2" applyFont="1" applyBorder="1" applyAlignment="1" applyProtection="1">
      <alignment horizontal="distributed" vertical="center"/>
      <protection locked="0"/>
    </xf>
    <xf numFmtId="177" fontId="23" fillId="0" borderId="50" xfId="1" applyNumberFormat="1" applyFont="1" applyFill="1" applyBorder="1" applyAlignment="1" applyProtection="1">
      <alignment horizontal="right" vertical="center"/>
      <protection locked="0"/>
    </xf>
    <xf numFmtId="177" fontId="23" fillId="0" borderId="51" xfId="1" applyNumberFormat="1" applyFont="1" applyFill="1" applyBorder="1" applyAlignment="1" applyProtection="1">
      <alignment horizontal="right" vertical="center"/>
      <protection locked="0"/>
    </xf>
    <xf numFmtId="177" fontId="23" fillId="0" borderId="28" xfId="1" applyNumberFormat="1" applyFont="1" applyFill="1" applyBorder="1" applyAlignment="1" applyProtection="1">
      <alignment horizontal="right" vertical="center"/>
      <protection locked="0"/>
    </xf>
    <xf numFmtId="185" fontId="5" fillId="0" borderId="10" xfId="2" applyNumberFormat="1" applyFont="1" applyBorder="1" applyAlignment="1" applyProtection="1">
      <alignment horizontal="center" vertical="center"/>
      <protection locked="0"/>
    </xf>
    <xf numFmtId="185" fontId="5" fillId="0" borderId="16" xfId="2" applyNumberFormat="1" applyFont="1" applyBorder="1" applyAlignment="1" applyProtection="1">
      <alignment horizontal="center" vertical="center"/>
      <protection locked="0"/>
    </xf>
    <xf numFmtId="185" fontId="5" fillId="0" borderId="10" xfId="2" quotePrefix="1" applyNumberFormat="1" applyFont="1" applyBorder="1" applyAlignment="1" applyProtection="1">
      <alignment horizontal="center" vertical="center"/>
      <protection locked="0"/>
    </xf>
    <xf numFmtId="185" fontId="5" fillId="0" borderId="16" xfId="2" quotePrefix="1" applyNumberFormat="1" applyFont="1" applyBorder="1" applyAlignment="1" applyProtection="1">
      <alignment horizontal="center" vertical="center"/>
      <protection locked="0"/>
    </xf>
    <xf numFmtId="177" fontId="23" fillId="0" borderId="5" xfId="1" applyNumberFormat="1" applyFont="1" applyFill="1" applyBorder="1" applyAlignment="1" applyProtection="1">
      <alignment vertical="center"/>
      <protection locked="0"/>
    </xf>
    <xf numFmtId="177" fontId="23" fillId="0" borderId="3" xfId="1" applyNumberFormat="1" applyFont="1" applyFill="1" applyBorder="1" applyAlignment="1" applyProtection="1">
      <alignment vertical="center"/>
      <protection locked="0"/>
    </xf>
    <xf numFmtId="177" fontId="23" fillId="0" borderId="4" xfId="1" applyNumberFormat="1" applyFont="1" applyFill="1" applyBorder="1" applyAlignment="1" applyProtection="1">
      <alignment vertical="center"/>
      <protection locked="0"/>
    </xf>
    <xf numFmtId="0" fontId="22" fillId="0" borderId="57" xfId="2" applyFont="1" applyBorder="1" applyAlignment="1" applyProtection="1">
      <alignment horizontal="center" vertical="distributed" textRotation="255" justifyLastLine="1"/>
      <protection locked="0"/>
    </xf>
    <xf numFmtId="0" fontId="5" fillId="0" borderId="8" xfId="2" applyFont="1" applyBorder="1" applyAlignment="1" applyProtection="1">
      <alignment horizontal="center" vertical="center"/>
      <protection locked="0"/>
    </xf>
    <xf numFmtId="183" fontId="38" fillId="2" borderId="0" xfId="2" applyNumberFormat="1" applyFont="1" applyFill="1" applyAlignment="1" applyProtection="1">
      <alignment horizontal="right" vertical="center"/>
      <protection locked="0"/>
    </xf>
    <xf numFmtId="0" fontId="23" fillId="0" borderId="17" xfId="2" applyFont="1" applyBorder="1" applyAlignment="1" applyProtection="1">
      <alignment horizontal="distributed" vertical="center"/>
      <protection locked="0"/>
    </xf>
    <xf numFmtId="0" fontId="23" fillId="0" borderId="14" xfId="2" applyFont="1" applyBorder="1" applyAlignment="1" applyProtection="1">
      <alignment horizontal="distributed" vertical="center"/>
      <protection locked="0"/>
    </xf>
    <xf numFmtId="0" fontId="23" fillId="0" borderId="15" xfId="2" applyFont="1" applyBorder="1" applyAlignment="1" applyProtection="1">
      <alignment horizontal="distributed" vertical="center"/>
      <protection locked="0"/>
    </xf>
    <xf numFmtId="181" fontId="23" fillId="0" borderId="17" xfId="1" applyNumberFormat="1" applyFont="1" applyFill="1" applyBorder="1" applyAlignment="1" applyProtection="1">
      <alignment vertical="center"/>
      <protection locked="0"/>
    </xf>
    <xf numFmtId="181" fontId="23" fillId="0" borderId="14" xfId="1" applyNumberFormat="1" applyFont="1" applyFill="1" applyBorder="1" applyAlignment="1" applyProtection="1">
      <alignment vertical="center"/>
      <protection locked="0"/>
    </xf>
    <xf numFmtId="181" fontId="23" fillId="0" borderId="15" xfId="1" applyNumberFormat="1" applyFont="1" applyFill="1" applyBorder="1" applyAlignment="1" applyProtection="1">
      <alignment vertical="center"/>
      <protection locked="0"/>
    </xf>
    <xf numFmtId="185" fontId="5" fillId="0" borderId="39" xfId="2" applyNumberFormat="1" applyFont="1" applyBorder="1" applyAlignment="1" applyProtection="1">
      <alignment horizontal="center" vertical="center"/>
      <protection locked="0"/>
    </xf>
    <xf numFmtId="185" fontId="5" fillId="0" borderId="35" xfId="2" applyNumberFormat="1" applyFont="1" applyBorder="1" applyAlignment="1" applyProtection="1">
      <alignment horizontal="center" vertical="center"/>
      <protection locked="0"/>
    </xf>
    <xf numFmtId="0" fontId="5" fillId="0" borderId="14" xfId="2" applyFont="1" applyBorder="1" applyAlignment="1" applyProtection="1">
      <alignment horizontal="center" vertical="center"/>
      <protection locked="0"/>
    </xf>
    <xf numFmtId="177" fontId="31" fillId="0" borderId="39" xfId="1" applyNumberFormat="1" applyFont="1" applyFill="1" applyBorder="1" applyAlignment="1" applyProtection="1">
      <alignment vertical="center"/>
      <protection locked="0"/>
    </xf>
    <xf numFmtId="177" fontId="31" fillId="0" borderId="40" xfId="1" applyNumberFormat="1" applyFont="1" applyFill="1" applyBorder="1" applyAlignment="1" applyProtection="1">
      <alignment vertical="center"/>
      <protection locked="0"/>
    </xf>
    <xf numFmtId="177" fontId="31" fillId="0" borderId="35" xfId="1" applyNumberFormat="1" applyFont="1" applyFill="1" applyBorder="1" applyAlignment="1" applyProtection="1">
      <alignment vertical="center"/>
      <protection locked="0"/>
    </xf>
    <xf numFmtId="184" fontId="23" fillId="0" borderId="10" xfId="2" applyNumberFormat="1" applyFont="1" applyBorder="1" applyAlignment="1" applyProtection="1">
      <alignment horizontal="distributed" vertical="center" wrapText="1"/>
      <protection locked="0"/>
    </xf>
    <xf numFmtId="184" fontId="23" fillId="0" borderId="11" xfId="2" applyNumberFormat="1" applyFont="1" applyBorder="1" applyAlignment="1" applyProtection="1">
      <alignment horizontal="distributed" vertical="center"/>
      <protection locked="0"/>
    </xf>
    <xf numFmtId="184" fontId="23" fillId="0" borderId="16" xfId="2" applyNumberFormat="1" applyFont="1" applyBorder="1" applyAlignment="1" applyProtection="1">
      <alignment horizontal="distributed" vertical="center"/>
      <protection locked="0"/>
    </xf>
    <xf numFmtId="185" fontId="5" fillId="0" borderId="7" xfId="2" quotePrefix="1" applyNumberFormat="1" applyFont="1" applyBorder="1" applyAlignment="1" applyProtection="1">
      <alignment horizontal="center" vertical="center"/>
      <protection locked="0"/>
    </xf>
    <xf numFmtId="185" fontId="5" fillId="0" borderId="9" xfId="2" quotePrefix="1" applyNumberFormat="1" applyFont="1" applyBorder="1" applyAlignment="1" applyProtection="1">
      <alignment horizontal="center" vertical="center"/>
      <protection locked="0"/>
    </xf>
    <xf numFmtId="0" fontId="5" fillId="0" borderId="37" xfId="2" applyFont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0" fontId="23" fillId="0" borderId="37" xfId="2" applyFont="1" applyBorder="1" applyAlignment="1" applyProtection="1">
      <alignment horizontal="distributed" vertical="center"/>
      <protection locked="0"/>
    </xf>
    <xf numFmtId="0" fontId="23" fillId="0" borderId="1" xfId="2" applyFont="1" applyBorder="1" applyAlignment="1" applyProtection="1">
      <alignment horizontal="distributed" vertical="center"/>
      <protection locked="0"/>
    </xf>
    <xf numFmtId="0" fontId="23" fillId="0" borderId="38" xfId="2" applyFont="1" applyBorder="1" applyAlignment="1" applyProtection="1">
      <alignment horizontal="distributed" vertical="center"/>
      <protection locked="0"/>
    </xf>
    <xf numFmtId="38" fontId="23" fillId="0" borderId="37" xfId="1" applyFont="1" applyFill="1" applyBorder="1" applyAlignment="1" applyProtection="1">
      <alignment vertical="center"/>
      <protection locked="0"/>
    </xf>
    <xf numFmtId="38" fontId="23" fillId="0" borderId="1" xfId="1" applyFont="1" applyFill="1" applyBorder="1" applyAlignment="1" applyProtection="1">
      <alignment vertical="center"/>
      <protection locked="0"/>
    </xf>
    <xf numFmtId="38" fontId="23" fillId="0" borderId="38" xfId="1" applyFont="1" applyFill="1" applyBorder="1" applyAlignment="1" applyProtection="1">
      <alignment vertical="center"/>
      <protection locked="0"/>
    </xf>
    <xf numFmtId="181" fontId="23" fillId="0" borderId="37" xfId="1" applyNumberFormat="1" applyFont="1" applyFill="1" applyBorder="1" applyAlignment="1" applyProtection="1">
      <alignment vertical="center"/>
      <protection locked="0"/>
    </xf>
    <xf numFmtId="181" fontId="23" fillId="0" borderId="1" xfId="1" applyNumberFormat="1" applyFont="1" applyFill="1" applyBorder="1" applyAlignment="1" applyProtection="1">
      <alignment vertical="center"/>
      <protection locked="0"/>
    </xf>
    <xf numFmtId="181" fontId="23" fillId="0" borderId="38" xfId="1" applyNumberFormat="1" applyFont="1" applyFill="1" applyBorder="1" applyAlignment="1" applyProtection="1">
      <alignment vertical="center"/>
      <protection locked="0"/>
    </xf>
    <xf numFmtId="0" fontId="7" fillId="0" borderId="5" xfId="2" applyFont="1" applyBorder="1" applyAlignment="1" applyProtection="1">
      <alignment horizontal="distributed" vertical="center"/>
      <protection locked="0"/>
    </xf>
    <xf numFmtId="0" fontId="7" fillId="0" borderId="3" xfId="2" applyFont="1" applyBorder="1" applyAlignment="1" applyProtection="1">
      <alignment horizontal="distributed" vertical="center"/>
      <protection locked="0"/>
    </xf>
    <xf numFmtId="0" fontId="7" fillId="0" borderId="4" xfId="2" applyFont="1" applyBorder="1" applyAlignment="1" applyProtection="1">
      <alignment horizontal="distributed" vertical="center"/>
      <protection locked="0"/>
    </xf>
    <xf numFmtId="185" fontId="5" fillId="0" borderId="7" xfId="2" applyNumberFormat="1" applyFont="1" applyBorder="1" applyAlignment="1" applyProtection="1">
      <alignment horizontal="center" vertical="center"/>
      <protection locked="0"/>
    </xf>
    <xf numFmtId="185" fontId="5" fillId="0" borderId="9" xfId="2" applyNumberFormat="1" applyFont="1" applyBorder="1" applyAlignment="1" applyProtection="1">
      <alignment horizontal="center" vertical="center"/>
      <protection locked="0"/>
    </xf>
    <xf numFmtId="0" fontId="7" fillId="0" borderId="11" xfId="2" applyFont="1" applyBorder="1" applyAlignment="1" applyProtection="1">
      <alignment horizontal="distributed" vertical="center"/>
      <protection locked="0"/>
    </xf>
    <xf numFmtId="0" fontId="7" fillId="0" borderId="16" xfId="2" applyFont="1" applyBorder="1" applyAlignment="1" applyProtection="1">
      <alignment horizontal="distributed" vertical="center"/>
      <protection locked="0"/>
    </xf>
    <xf numFmtId="181" fontId="23" fillId="0" borderId="7" xfId="1" applyNumberFormat="1" applyFont="1" applyFill="1" applyBorder="1" applyAlignment="1" applyProtection="1">
      <alignment vertical="center"/>
      <protection locked="0"/>
    </xf>
    <xf numFmtId="181" fontId="23" fillId="0" borderId="8" xfId="1" applyNumberFormat="1" applyFont="1" applyFill="1" applyBorder="1" applyAlignment="1" applyProtection="1">
      <alignment vertical="center"/>
      <protection locked="0"/>
    </xf>
    <xf numFmtId="181" fontId="23" fillId="0" borderId="9" xfId="1" applyNumberFormat="1" applyFont="1" applyFill="1" applyBorder="1" applyAlignment="1" applyProtection="1">
      <alignment vertical="center"/>
      <protection locked="0"/>
    </xf>
    <xf numFmtId="177" fontId="32" fillId="0" borderId="10" xfId="1" applyNumberFormat="1" applyFont="1" applyFill="1" applyBorder="1" applyAlignment="1" applyProtection="1">
      <alignment horizontal="center" vertical="center"/>
      <protection locked="0"/>
    </xf>
    <xf numFmtId="177" fontId="32" fillId="0" borderId="11" xfId="1" applyNumberFormat="1" applyFont="1" applyFill="1" applyBorder="1" applyAlignment="1" applyProtection="1">
      <alignment horizontal="center" vertical="center"/>
      <protection locked="0"/>
    </xf>
    <xf numFmtId="177" fontId="32" fillId="0" borderId="16" xfId="1" applyNumberFormat="1" applyFont="1" applyFill="1" applyBorder="1" applyAlignment="1" applyProtection="1">
      <alignment horizontal="center" vertical="center"/>
      <protection locked="0"/>
    </xf>
    <xf numFmtId="180" fontId="23" fillId="0" borderId="10" xfId="1" applyNumberFormat="1" applyFont="1" applyFill="1" applyBorder="1" applyAlignment="1" applyProtection="1">
      <alignment horizontal="right" vertical="center"/>
      <protection locked="0"/>
    </xf>
    <xf numFmtId="180" fontId="23" fillId="0" borderId="11" xfId="1" applyNumberFormat="1" applyFont="1" applyFill="1" applyBorder="1" applyAlignment="1" applyProtection="1">
      <alignment horizontal="right" vertical="center"/>
      <protection locked="0"/>
    </xf>
    <xf numFmtId="180" fontId="23" fillId="0" borderId="16" xfId="1" applyNumberFormat="1" applyFont="1" applyFill="1" applyBorder="1" applyAlignment="1" applyProtection="1">
      <alignment horizontal="right" vertical="center"/>
      <protection locked="0"/>
    </xf>
    <xf numFmtId="0" fontId="27" fillId="0" borderId="17" xfId="2" applyFont="1" applyBorder="1" applyAlignment="1" applyProtection="1">
      <alignment horizontal="center" vertical="center" shrinkToFit="1"/>
      <protection locked="0"/>
    </xf>
    <xf numFmtId="0" fontId="27" fillId="0" borderId="14" xfId="2" applyFont="1" applyBorder="1" applyAlignment="1" applyProtection="1">
      <alignment horizontal="center" vertical="center" shrinkToFit="1"/>
      <protection locked="0"/>
    </xf>
    <xf numFmtId="0" fontId="27" fillId="0" borderId="14" xfId="5" applyFont="1" applyBorder="1" applyAlignment="1" applyProtection="1">
      <alignment vertical="center" shrinkToFit="1"/>
      <protection locked="0"/>
    </xf>
    <xf numFmtId="0" fontId="27" fillId="0" borderId="18" xfId="5" applyFont="1" applyBorder="1" applyAlignment="1" applyProtection="1">
      <alignment vertical="center" shrinkToFit="1"/>
      <protection locked="0"/>
    </xf>
    <xf numFmtId="38" fontId="25" fillId="0" borderId="1" xfId="1" applyFont="1" applyFill="1" applyBorder="1" applyAlignment="1" applyProtection="1">
      <alignment horizontal="center" vertical="center"/>
      <protection locked="0"/>
    </xf>
    <xf numFmtId="38" fontId="25" fillId="0" borderId="41" xfId="1" applyFont="1" applyFill="1" applyBorder="1" applyAlignment="1" applyProtection="1">
      <alignment horizontal="center" vertical="center"/>
      <protection locked="0"/>
    </xf>
    <xf numFmtId="0" fontId="26" fillId="0" borderId="60" xfId="2" applyFont="1" applyBorder="1" applyAlignment="1" applyProtection="1">
      <alignment horizontal="center" vertical="distributed" textRotation="255" justifyLastLine="1"/>
      <protection locked="0"/>
    </xf>
    <xf numFmtId="0" fontId="26" fillId="0" borderId="54" xfId="2" applyFont="1" applyBorder="1" applyAlignment="1" applyProtection="1">
      <alignment horizontal="center" vertical="distributed" textRotation="255" justifyLastLine="1"/>
      <protection locked="0"/>
    </xf>
    <xf numFmtId="3" fontId="19" fillId="0" borderId="40" xfId="3" applyNumberFormat="1" applyFont="1" applyBorder="1" applyAlignment="1" applyProtection="1">
      <alignment horizontal="center" vertical="center"/>
      <protection locked="0"/>
    </xf>
    <xf numFmtId="3" fontId="19" fillId="0" borderId="35" xfId="3" applyNumberFormat="1" applyFont="1" applyBorder="1" applyAlignment="1" applyProtection="1">
      <alignment horizontal="center" vertical="center"/>
      <protection locked="0"/>
    </xf>
    <xf numFmtId="38" fontId="5" fillId="0" borderId="10" xfId="1" applyFont="1" applyBorder="1" applyAlignment="1" applyProtection="1">
      <alignment horizontal="center" vertical="center"/>
      <protection locked="0"/>
    </xf>
    <xf numFmtId="38" fontId="5" fillId="0" borderId="16" xfId="1" applyFont="1" applyBorder="1" applyAlignment="1" applyProtection="1">
      <alignment horizontal="center" vertical="center"/>
      <protection locked="0"/>
    </xf>
    <xf numFmtId="0" fontId="8" fillId="0" borderId="50" xfId="2" applyFont="1" applyBorder="1" applyAlignment="1" applyProtection="1">
      <alignment horizontal="distributed" vertical="center" wrapText="1"/>
      <protection locked="0"/>
    </xf>
    <xf numFmtId="0" fontId="8" fillId="0" borderId="51" xfId="2" applyFont="1" applyBorder="1" applyAlignment="1" applyProtection="1">
      <alignment horizontal="distributed" vertical="center"/>
      <protection locked="0"/>
    </xf>
    <xf numFmtId="0" fontId="8" fillId="0" borderId="28" xfId="2" applyFont="1" applyBorder="1" applyAlignment="1" applyProtection="1">
      <alignment horizontal="distributed" vertical="center"/>
      <protection locked="0"/>
    </xf>
    <xf numFmtId="180" fontId="23" fillId="0" borderId="50" xfId="1" applyNumberFormat="1" applyFont="1" applyFill="1" applyBorder="1" applyAlignment="1" applyProtection="1">
      <alignment horizontal="right" vertical="center"/>
      <protection locked="0"/>
    </xf>
    <xf numFmtId="180" fontId="23" fillId="0" borderId="51" xfId="1" applyNumberFormat="1" applyFont="1" applyFill="1" applyBorder="1" applyAlignment="1" applyProtection="1">
      <alignment horizontal="right" vertical="center"/>
      <protection locked="0"/>
    </xf>
    <xf numFmtId="180" fontId="23" fillId="0" borderId="28" xfId="1" applyNumberFormat="1" applyFont="1" applyFill="1" applyBorder="1" applyAlignment="1" applyProtection="1">
      <alignment horizontal="right" vertical="center"/>
      <protection locked="0"/>
    </xf>
    <xf numFmtId="180" fontId="23" fillId="0" borderId="7" xfId="1" applyNumberFormat="1" applyFont="1" applyFill="1" applyBorder="1" applyAlignment="1" applyProtection="1">
      <alignment vertical="center"/>
      <protection locked="0"/>
    </xf>
    <xf numFmtId="180" fontId="23" fillId="0" borderId="8" xfId="1" applyNumberFormat="1" applyFont="1" applyFill="1" applyBorder="1" applyAlignment="1" applyProtection="1">
      <alignment vertical="center"/>
      <protection locked="0"/>
    </xf>
    <xf numFmtId="180" fontId="23" fillId="0" borderId="9" xfId="1" applyNumberFormat="1" applyFont="1" applyFill="1" applyBorder="1" applyAlignment="1" applyProtection="1">
      <alignment vertical="center"/>
      <protection locked="0"/>
    </xf>
    <xf numFmtId="180" fontId="23" fillId="0" borderId="7" xfId="1" applyNumberFormat="1" applyFont="1" applyBorder="1" applyAlignment="1" applyProtection="1">
      <alignment vertical="center"/>
      <protection locked="0"/>
    </xf>
    <xf numFmtId="180" fontId="23" fillId="0" borderId="8" xfId="1" applyNumberFormat="1" applyFont="1" applyBorder="1" applyAlignment="1" applyProtection="1">
      <alignment vertical="center"/>
      <protection locked="0"/>
    </xf>
    <xf numFmtId="180" fontId="23" fillId="0" borderId="9" xfId="1" applyNumberFormat="1" applyFont="1" applyBorder="1" applyAlignment="1" applyProtection="1">
      <alignment vertical="center"/>
      <protection locked="0"/>
    </xf>
    <xf numFmtId="38" fontId="5" fillId="0" borderId="11" xfId="1" applyFont="1" applyBorder="1" applyAlignment="1" applyProtection="1">
      <alignment horizontal="center" vertical="center"/>
      <protection locked="0"/>
    </xf>
    <xf numFmtId="38" fontId="5" fillId="0" borderId="10" xfId="1" applyFont="1" applyFill="1" applyBorder="1" applyAlignment="1" applyProtection="1">
      <alignment horizontal="center" vertical="center"/>
      <protection locked="0"/>
    </xf>
    <xf numFmtId="38" fontId="5" fillId="0" borderId="16" xfId="1" applyFont="1" applyFill="1" applyBorder="1" applyAlignment="1" applyProtection="1">
      <alignment horizontal="center" vertical="center"/>
      <protection locked="0"/>
    </xf>
    <xf numFmtId="0" fontId="7" fillId="0" borderId="17" xfId="2" applyFont="1" applyBorder="1" applyAlignment="1" applyProtection="1">
      <alignment horizontal="distributed" vertical="center"/>
      <protection locked="0"/>
    </xf>
    <xf numFmtId="0" fontId="7" fillId="0" borderId="14" xfId="2" applyFont="1" applyBorder="1" applyAlignment="1" applyProtection="1">
      <alignment horizontal="distributed" vertical="center"/>
      <protection locked="0"/>
    </xf>
    <xf numFmtId="0" fontId="7" fillId="0" borderId="15" xfId="2" applyFont="1" applyBorder="1" applyAlignment="1" applyProtection="1">
      <alignment horizontal="distributed" vertical="center"/>
      <protection locked="0"/>
    </xf>
    <xf numFmtId="180" fontId="23" fillId="0" borderId="39" xfId="1" applyNumberFormat="1" applyFont="1" applyFill="1" applyBorder="1" applyAlignment="1" applyProtection="1">
      <alignment vertical="center"/>
      <protection locked="0"/>
    </xf>
    <xf numFmtId="180" fontId="23" fillId="0" borderId="40" xfId="1" applyNumberFormat="1" applyFont="1" applyFill="1" applyBorder="1" applyAlignment="1" applyProtection="1">
      <alignment vertical="center"/>
      <protection locked="0"/>
    </xf>
    <xf numFmtId="180" fontId="23" fillId="0" borderId="35" xfId="1" applyNumberFormat="1" applyFont="1" applyFill="1" applyBorder="1" applyAlignment="1" applyProtection="1">
      <alignment vertical="center"/>
      <protection locked="0"/>
    </xf>
    <xf numFmtId="0" fontId="26" fillId="0" borderId="92" xfId="2" applyFont="1" applyBorder="1" applyAlignment="1" applyProtection="1">
      <alignment horizontal="center" textRotation="255" shrinkToFit="1"/>
      <protection locked="0"/>
    </xf>
    <xf numFmtId="180" fontId="23" fillId="0" borderId="10" xfId="1" applyNumberFormat="1" applyFont="1" applyBorder="1" applyAlignment="1" applyProtection="1">
      <alignment vertical="center"/>
      <protection locked="0"/>
    </xf>
    <xf numFmtId="180" fontId="23" fillId="0" borderId="11" xfId="1" applyNumberFormat="1" applyFont="1" applyBorder="1" applyAlignment="1" applyProtection="1">
      <alignment vertical="center"/>
      <protection locked="0"/>
    </xf>
    <xf numFmtId="180" fontId="23" fillId="0" borderId="16" xfId="1" applyNumberFormat="1" applyFont="1" applyBorder="1" applyAlignment="1" applyProtection="1">
      <alignment vertical="center"/>
      <protection locked="0"/>
    </xf>
    <xf numFmtId="38" fontId="5" fillId="0" borderId="7" xfId="1" applyFont="1" applyBorder="1" applyAlignment="1" applyProtection="1">
      <alignment horizontal="center" vertical="center"/>
      <protection locked="0"/>
    </xf>
    <xf numFmtId="38" fontId="5" fillId="0" borderId="9" xfId="1" applyFont="1" applyBorder="1" applyAlignment="1" applyProtection="1">
      <alignment horizontal="center" vertical="center"/>
      <protection locked="0"/>
    </xf>
    <xf numFmtId="180" fontId="23" fillId="0" borderId="10" xfId="1" applyNumberFormat="1" applyFont="1" applyFill="1" applyBorder="1" applyAlignment="1" applyProtection="1">
      <alignment vertical="center"/>
      <protection locked="0"/>
    </xf>
    <xf numFmtId="180" fontId="23" fillId="0" borderId="11" xfId="1" applyNumberFormat="1" applyFont="1" applyFill="1" applyBorder="1" applyAlignment="1" applyProtection="1">
      <alignment vertical="center"/>
      <protection locked="0"/>
    </xf>
    <xf numFmtId="180" fontId="23" fillId="0" borderId="16" xfId="1" applyNumberFormat="1" applyFont="1" applyFill="1" applyBorder="1" applyAlignment="1" applyProtection="1">
      <alignment vertical="center"/>
      <protection locked="0"/>
    </xf>
    <xf numFmtId="0" fontId="23" fillId="0" borderId="10" xfId="2" applyFont="1" applyBorder="1" applyAlignment="1" applyProtection="1">
      <alignment vertical="center" shrinkToFit="1"/>
      <protection locked="0"/>
    </xf>
    <xf numFmtId="0" fontId="23" fillId="0" borderId="11" xfId="2" applyFont="1" applyBorder="1" applyAlignment="1" applyProtection="1">
      <alignment vertical="center" shrinkToFit="1"/>
      <protection locked="0"/>
    </xf>
    <xf numFmtId="0" fontId="23" fillId="0" borderId="16" xfId="2" applyFont="1" applyBorder="1" applyAlignment="1" applyProtection="1">
      <alignment vertical="center" shrinkToFit="1"/>
      <protection locked="0"/>
    </xf>
    <xf numFmtId="183" fontId="38" fillId="2" borderId="63" xfId="2" applyNumberFormat="1" applyFont="1" applyFill="1" applyBorder="1" applyAlignment="1" applyProtection="1">
      <alignment horizontal="right" vertical="center"/>
      <protection locked="0"/>
    </xf>
    <xf numFmtId="0" fontId="5" fillId="0" borderId="38" xfId="2" applyFont="1" applyBorder="1" applyAlignment="1" applyProtection="1">
      <alignment horizontal="center" vertical="center"/>
      <protection locked="0"/>
    </xf>
    <xf numFmtId="180" fontId="23" fillId="0" borderId="37" xfId="1" applyNumberFormat="1" applyFont="1" applyFill="1" applyBorder="1" applyAlignment="1" applyProtection="1">
      <alignment vertical="center"/>
      <protection locked="0"/>
    </xf>
    <xf numFmtId="180" fontId="23" fillId="0" borderId="1" xfId="1" applyNumberFormat="1" applyFont="1" applyFill="1" applyBorder="1" applyAlignment="1" applyProtection="1">
      <alignment vertical="center"/>
      <protection locked="0"/>
    </xf>
    <xf numFmtId="180" fontId="23" fillId="0" borderId="38" xfId="1" applyNumberFormat="1" applyFont="1" applyFill="1" applyBorder="1" applyAlignment="1" applyProtection="1">
      <alignment vertical="center"/>
      <protection locked="0"/>
    </xf>
  </cellXfs>
  <cellStyles count="6">
    <cellStyle name="桁区切り" xfId="3" builtinId="6"/>
    <cellStyle name="桁区切り 2" xfId="1" xr:uid="{00000000-0005-0000-0000-000001000000}"/>
    <cellStyle name="標準" xfId="0" builtinId="0"/>
    <cellStyle name="標準 2" xfId="4" xr:uid="{00000000-0005-0000-0000-000003000000}"/>
    <cellStyle name="標準 2 2" xfId="5" xr:uid="{0C284C49-5041-46F5-9B34-E3E2F86F93D3}"/>
    <cellStyle name="標準_朝日部数表" xfId="2" xr:uid="{00000000-0005-0000-0000-000004000000}"/>
  </cellStyles>
  <dxfs count="19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b/>
        <i/>
        <condense val="0"/>
        <extend val="0"/>
        <color auto="1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0</xdr:row>
      <xdr:rowOff>390525</xdr:rowOff>
    </xdr:from>
    <xdr:to>
      <xdr:col>22</xdr:col>
      <xdr:colOff>209550</xdr:colOff>
      <xdr:row>0</xdr:row>
      <xdr:rowOff>390525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AD8DEA7-9954-4ECB-BACF-B541DF38746C}"/>
            </a:ext>
          </a:extLst>
        </xdr:cNvPr>
        <xdr:cNvSpPr>
          <a:spLocks noChangeShapeType="1"/>
        </xdr:cNvSpPr>
      </xdr:nvSpPr>
      <xdr:spPr bwMode="auto">
        <a:xfrm>
          <a:off x="1847850" y="390525"/>
          <a:ext cx="5086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85725</xdr:colOff>
      <xdr:row>0</xdr:row>
      <xdr:rowOff>390525</xdr:rowOff>
    </xdr:from>
    <xdr:to>
      <xdr:col>21</xdr:col>
      <xdr:colOff>723900</xdr:colOff>
      <xdr:row>0</xdr:row>
      <xdr:rowOff>390525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DCDB727-D0AF-4A0A-A4E8-1757007AA057}"/>
            </a:ext>
          </a:extLst>
        </xdr:cNvPr>
        <xdr:cNvSpPr>
          <a:spLocks noChangeShapeType="1"/>
        </xdr:cNvSpPr>
      </xdr:nvSpPr>
      <xdr:spPr bwMode="auto">
        <a:xfrm>
          <a:off x="1857375" y="390525"/>
          <a:ext cx="4819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85725</xdr:colOff>
      <xdr:row>0</xdr:row>
      <xdr:rowOff>390525</xdr:rowOff>
    </xdr:from>
    <xdr:to>
      <xdr:col>21</xdr:col>
      <xdr:colOff>733425</xdr:colOff>
      <xdr:row>0</xdr:row>
      <xdr:rowOff>390525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DE313F9-6470-4ED1-B361-96A24FCABCDA}"/>
            </a:ext>
          </a:extLst>
        </xdr:cNvPr>
        <xdr:cNvSpPr>
          <a:spLocks noChangeShapeType="1"/>
        </xdr:cNvSpPr>
      </xdr:nvSpPr>
      <xdr:spPr bwMode="auto">
        <a:xfrm>
          <a:off x="1857375" y="390525"/>
          <a:ext cx="4838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202E3-43C7-4AA7-A84F-4A66556291A4}">
  <sheetPr codeName="Sheet3">
    <pageSetUpPr fitToPage="1"/>
  </sheetPr>
  <dimension ref="A1:Z38"/>
  <sheetViews>
    <sheetView showGridLines="0" showZeros="0" tabSelected="1" zoomScale="85" zoomScaleNormal="85" zoomScaleSheetLayoutView="75" workbookViewId="0">
      <selection activeCell="A4" sqref="A4:G6"/>
    </sheetView>
  </sheetViews>
  <sheetFormatPr defaultRowHeight="13.5"/>
  <cols>
    <col min="1" max="1" width="3" style="1" customWidth="1"/>
    <col min="2" max="6" width="2.875" style="1" customWidth="1"/>
    <col min="7" max="8" width="1.5" style="1" customWidth="1"/>
    <col min="9" max="9" width="2.875" style="1" customWidth="1"/>
    <col min="10" max="10" width="2.75" style="1" customWidth="1"/>
    <col min="11" max="11" width="8.625" style="1" customWidth="1"/>
    <col min="12" max="12" width="3" style="1" customWidth="1"/>
    <col min="13" max="13" width="5.375" style="1" customWidth="1"/>
    <col min="14" max="14" width="10.125" style="1" customWidth="1"/>
    <col min="15" max="15" width="7.625" style="1" customWidth="1"/>
    <col min="16" max="17" width="7.125" style="1" hidden="1" customWidth="1"/>
    <col min="18" max="18" width="8.625" style="1" customWidth="1"/>
    <col min="19" max="19" width="3" style="1" customWidth="1"/>
    <col min="20" max="21" width="2.875" style="1" customWidth="1"/>
    <col min="22" max="22" width="10.125" style="1" customWidth="1"/>
    <col min="23" max="23" width="7.625" style="1" customWidth="1"/>
    <col min="24" max="25" width="7.625" style="1" hidden="1" customWidth="1"/>
    <col min="26" max="26" width="8.625" style="1" customWidth="1"/>
    <col min="27" max="16384" width="9" style="1"/>
  </cols>
  <sheetData>
    <row r="1" spans="1:26" ht="37.5" customHeight="1" thickBot="1">
      <c r="K1" s="7" t="s">
        <v>13</v>
      </c>
    </row>
    <row r="2" spans="1:26" ht="25.5" customHeight="1" thickBot="1">
      <c r="A2" s="8" t="s">
        <v>14</v>
      </c>
      <c r="B2" s="8"/>
      <c r="C2" s="8"/>
      <c r="D2" s="8"/>
      <c r="E2" s="8"/>
      <c r="F2" s="8"/>
      <c r="G2" s="9"/>
      <c r="H2" s="9"/>
      <c r="I2" s="10"/>
      <c r="J2" s="11"/>
      <c r="K2" s="11"/>
      <c r="L2" s="11"/>
      <c r="M2" s="11"/>
      <c r="N2" s="11"/>
      <c r="O2" s="175" t="s">
        <v>15</v>
      </c>
      <c r="P2" s="176"/>
      <c r="Q2" s="176"/>
      <c r="R2" s="176"/>
      <c r="S2" s="177"/>
      <c r="T2" s="178"/>
      <c r="U2" s="179"/>
      <c r="V2" s="179"/>
      <c r="W2" s="179"/>
      <c r="X2" s="179"/>
      <c r="Y2" s="179"/>
      <c r="Z2" s="180"/>
    </row>
    <row r="3" spans="1:26" ht="16.5" customHeight="1">
      <c r="A3" s="181" t="s">
        <v>16</v>
      </c>
      <c r="B3" s="182"/>
      <c r="C3" s="182"/>
      <c r="D3" s="182"/>
      <c r="E3" s="182"/>
      <c r="F3" s="182"/>
      <c r="G3" s="183"/>
      <c r="H3" s="184" t="s">
        <v>17</v>
      </c>
      <c r="I3" s="185"/>
      <c r="J3" s="186" t="s">
        <v>18</v>
      </c>
      <c r="K3" s="176"/>
      <c r="L3" s="176"/>
      <c r="M3" s="176"/>
      <c r="N3" s="177"/>
      <c r="O3" s="187" t="s">
        <v>19</v>
      </c>
      <c r="P3" s="188"/>
      <c r="Q3" s="188"/>
      <c r="R3" s="188"/>
      <c r="S3" s="189"/>
      <c r="T3" s="190" t="s">
        <v>20</v>
      </c>
      <c r="U3" s="191"/>
      <c r="V3" s="191"/>
      <c r="W3" s="191"/>
      <c r="X3" s="191"/>
      <c r="Y3" s="191"/>
      <c r="Z3" s="192"/>
    </row>
    <row r="4" spans="1:26" ht="16.5" customHeight="1">
      <c r="A4" s="193"/>
      <c r="B4" s="194"/>
      <c r="C4" s="194"/>
      <c r="D4" s="194"/>
      <c r="E4" s="194"/>
      <c r="F4" s="194"/>
      <c r="G4" s="195"/>
      <c r="H4" s="202" t="s">
        <v>21</v>
      </c>
      <c r="I4" s="203"/>
      <c r="J4" s="204"/>
      <c r="K4" s="205"/>
      <c r="L4" s="205"/>
      <c r="M4" s="205"/>
      <c r="N4" s="206"/>
      <c r="O4" s="210"/>
      <c r="P4" s="211"/>
      <c r="Q4" s="211"/>
      <c r="R4" s="211"/>
      <c r="S4" s="212"/>
      <c r="T4" s="216"/>
      <c r="U4" s="217"/>
      <c r="V4" s="217"/>
      <c r="W4" s="217"/>
      <c r="X4" s="217"/>
      <c r="Y4" s="217"/>
      <c r="Z4" s="218"/>
    </row>
    <row r="5" spans="1:26" ht="18.75" customHeight="1">
      <c r="A5" s="196"/>
      <c r="B5" s="197"/>
      <c r="C5" s="197"/>
      <c r="D5" s="197"/>
      <c r="E5" s="197"/>
      <c r="F5" s="197"/>
      <c r="G5" s="198"/>
      <c r="H5" s="222" t="s">
        <v>22</v>
      </c>
      <c r="I5" s="223"/>
      <c r="J5" s="207"/>
      <c r="K5" s="208"/>
      <c r="L5" s="208"/>
      <c r="M5" s="208"/>
      <c r="N5" s="209"/>
      <c r="O5" s="213"/>
      <c r="P5" s="214"/>
      <c r="Q5" s="214"/>
      <c r="R5" s="214"/>
      <c r="S5" s="215"/>
      <c r="T5" s="219"/>
      <c r="U5" s="220"/>
      <c r="V5" s="220"/>
      <c r="W5" s="220"/>
      <c r="X5" s="220"/>
      <c r="Y5" s="220"/>
      <c r="Z5" s="221"/>
    </row>
    <row r="6" spans="1:26" ht="35.25" customHeight="1">
      <c r="A6" s="199"/>
      <c r="B6" s="200"/>
      <c r="C6" s="200"/>
      <c r="D6" s="200"/>
      <c r="E6" s="200"/>
      <c r="F6" s="200"/>
      <c r="G6" s="201"/>
      <c r="H6" s="224"/>
      <c r="I6" s="225"/>
      <c r="J6" s="226"/>
      <c r="K6" s="227"/>
      <c r="L6" s="227"/>
      <c r="M6" s="227"/>
      <c r="N6" s="228"/>
      <c r="O6" s="229"/>
      <c r="P6" s="230"/>
      <c r="Q6" s="230"/>
      <c r="R6" s="230"/>
      <c r="S6" s="231"/>
      <c r="T6" s="229"/>
      <c r="U6" s="230"/>
      <c r="V6" s="230"/>
      <c r="W6" s="230"/>
      <c r="X6" s="230"/>
      <c r="Y6" s="230"/>
      <c r="Z6" s="232"/>
    </row>
    <row r="7" spans="1:26" ht="16.5" customHeight="1">
      <c r="A7" s="233" t="s">
        <v>23</v>
      </c>
      <c r="B7" s="188"/>
      <c r="C7" s="234" t="s">
        <v>166</v>
      </c>
      <c r="D7" s="235"/>
      <c r="E7" s="235"/>
      <c r="F7" s="235"/>
      <c r="G7" s="235"/>
      <c r="H7" s="235"/>
      <c r="I7" s="236"/>
      <c r="J7" s="187" t="s">
        <v>24</v>
      </c>
      <c r="K7" s="188"/>
      <c r="L7" s="188"/>
      <c r="M7" s="188"/>
      <c r="N7" s="188"/>
      <c r="O7" s="189"/>
      <c r="P7" s="12"/>
      <c r="Q7" s="12"/>
      <c r="R7" s="187" t="s">
        <v>25</v>
      </c>
      <c r="S7" s="188"/>
      <c r="T7" s="188"/>
      <c r="U7" s="188"/>
      <c r="V7" s="189"/>
      <c r="W7" s="237"/>
      <c r="X7" s="238"/>
      <c r="Y7" s="238"/>
      <c r="Z7" s="239"/>
    </row>
    <row r="8" spans="1:26" ht="15.75" customHeight="1" thickBot="1">
      <c r="A8" s="246">
        <v>1</v>
      </c>
      <c r="B8" s="247"/>
      <c r="C8" s="74" t="str" cm="1">
        <f t="array" ref="C8">_xlfn.IFS($C$9="B4","①",$C$9="Ｂ４","①",$C$9="B４","①",$C$9="Ｂ4","①",TRUE,1)</f>
        <v>①</v>
      </c>
      <c r="D8" s="75" cm="1">
        <f t="array" ref="D8">_xlfn.IFS($C$9="B4厚","②",$C$9="Ｂ４厚","②",$C$9="B４厚","②",$C$9="Ｂ4厚","②",TRUE,2)</f>
        <v>2</v>
      </c>
      <c r="E8" s="75" cm="1">
        <f t="array" ref="E8">_xlfn.IFS($C$9="B3","③",$C$9="Ｂ３","③",$C$9="Ｂ3","③",$C$9="B３","③",TRUE,3)</f>
        <v>3</v>
      </c>
      <c r="F8" s="75" cm="1">
        <f t="array" ref="F8">_xlfn.IFS($C$9="B3厚","②",$C$9="Ｂ３厚","②",$C$9="Ｂ3厚","②",$C$9="B３厚","②",TRUE,4)</f>
        <v>4</v>
      </c>
      <c r="G8" s="248" cm="1">
        <f t="array" ref="G8">_xlfn.IFS($C$9="B2","⑤",$C$9="Ｂ２","５",$C$9="Ｂ2","⑤",$C$9="B２","⑤",TRUE,5)</f>
        <v>5</v>
      </c>
      <c r="H8" s="248"/>
      <c r="I8" s="76" cm="1">
        <f t="array" ref="I8">_xlfn.IFS($C$9="B1","⑥",$C$9="Ｂ１","⑥",$C$9="Ｂ1","⑥",$C$9="B１","⑥",TRUE,6)</f>
        <v>6</v>
      </c>
      <c r="J8" s="190" t="s">
        <v>26</v>
      </c>
      <c r="K8" s="191"/>
      <c r="L8" s="191"/>
      <c r="M8" s="249"/>
      <c r="N8" s="190" t="s">
        <v>27</v>
      </c>
      <c r="O8" s="249"/>
      <c r="P8" s="13"/>
      <c r="Q8" s="13"/>
      <c r="R8" s="190" t="s">
        <v>26</v>
      </c>
      <c r="S8" s="191"/>
      <c r="T8" s="249"/>
      <c r="U8" s="190" t="s">
        <v>27</v>
      </c>
      <c r="V8" s="249"/>
      <c r="W8" s="240"/>
      <c r="X8" s="241"/>
      <c r="Y8" s="241"/>
      <c r="Z8" s="242"/>
    </row>
    <row r="9" spans="1:26" ht="52.5" customHeight="1" thickBot="1">
      <c r="A9" s="261" t="s">
        <v>28</v>
      </c>
      <c r="B9" s="262"/>
      <c r="C9" s="263" t="s">
        <v>184</v>
      </c>
      <c r="D9" s="264"/>
      <c r="E9" s="264"/>
      <c r="F9" s="264"/>
      <c r="G9" s="264"/>
      <c r="H9" s="264"/>
      <c r="I9" s="265"/>
      <c r="J9" s="266">
        <f>SUM(K11:K37,R11:R37,Z11:Z36)</f>
        <v>0</v>
      </c>
      <c r="K9" s="266"/>
      <c r="L9" s="266"/>
      <c r="M9" s="267"/>
      <c r="N9" s="268"/>
      <c r="O9" s="269"/>
      <c r="P9" s="14"/>
      <c r="Q9" s="14"/>
      <c r="R9" s="270"/>
      <c r="S9" s="271"/>
      <c r="T9" s="272"/>
      <c r="U9" s="273"/>
      <c r="V9" s="274"/>
      <c r="W9" s="243"/>
      <c r="X9" s="244"/>
      <c r="Y9" s="244"/>
      <c r="Z9" s="245"/>
    </row>
    <row r="10" spans="1:26" ht="18" customHeight="1">
      <c r="A10" s="15"/>
      <c r="B10" s="250" t="s">
        <v>29</v>
      </c>
      <c r="C10" s="251"/>
      <c r="D10" s="252" t="s">
        <v>30</v>
      </c>
      <c r="E10" s="253"/>
      <c r="F10" s="253"/>
      <c r="G10" s="254"/>
      <c r="H10" s="255" t="s">
        <v>31</v>
      </c>
      <c r="I10" s="256"/>
      <c r="J10" s="257"/>
      <c r="K10" s="17" t="s">
        <v>32</v>
      </c>
      <c r="L10" s="18"/>
      <c r="M10" s="16" t="s">
        <v>29</v>
      </c>
      <c r="N10" s="17" t="s">
        <v>30</v>
      </c>
      <c r="O10" s="258" t="s">
        <v>31</v>
      </c>
      <c r="P10" s="259"/>
      <c r="Q10" s="257"/>
      <c r="R10" s="17" t="s">
        <v>32</v>
      </c>
      <c r="S10" s="19"/>
      <c r="T10" s="250" t="s">
        <v>29</v>
      </c>
      <c r="U10" s="260"/>
      <c r="V10" s="17" t="s">
        <v>30</v>
      </c>
      <c r="W10" s="258" t="s">
        <v>31</v>
      </c>
      <c r="X10" s="259"/>
      <c r="Y10" s="257"/>
      <c r="Z10" s="20" t="s">
        <v>32</v>
      </c>
    </row>
    <row r="11" spans="1:26" ht="23.25" customHeight="1">
      <c r="A11" s="286" t="s">
        <v>33</v>
      </c>
      <c r="B11" s="288">
        <v>220</v>
      </c>
      <c r="C11" s="289"/>
      <c r="D11" s="290" t="s">
        <v>142</v>
      </c>
      <c r="E11" s="291"/>
      <c r="F11" s="291"/>
      <c r="G11" s="292"/>
      <c r="H11" s="293">
        <v>500</v>
      </c>
      <c r="I11" s="294"/>
      <c r="J11" s="295"/>
      <c r="K11" s="22"/>
      <c r="L11" s="296" t="s">
        <v>34</v>
      </c>
      <c r="M11" s="21">
        <v>232</v>
      </c>
      <c r="N11" s="23" t="s">
        <v>35</v>
      </c>
      <c r="O11" s="24">
        <v>440</v>
      </c>
      <c r="P11" s="25"/>
      <c r="Q11" s="25"/>
      <c r="R11" s="143"/>
      <c r="S11" s="298" t="s">
        <v>36</v>
      </c>
      <c r="T11" s="288">
        <v>270</v>
      </c>
      <c r="U11" s="289"/>
      <c r="V11" s="26" t="s">
        <v>141</v>
      </c>
      <c r="W11" s="24">
        <v>110</v>
      </c>
      <c r="X11" s="25"/>
      <c r="Y11" s="25"/>
      <c r="Z11" s="27"/>
    </row>
    <row r="12" spans="1:26" ht="23.25" customHeight="1">
      <c r="A12" s="287"/>
      <c r="B12" s="275">
        <v>221</v>
      </c>
      <c r="C12" s="276"/>
      <c r="D12" s="300" t="s">
        <v>149</v>
      </c>
      <c r="E12" s="301"/>
      <c r="F12" s="301"/>
      <c r="G12" s="302"/>
      <c r="H12" s="280">
        <v>830</v>
      </c>
      <c r="I12" s="281"/>
      <c r="J12" s="282"/>
      <c r="K12" s="29"/>
      <c r="L12" s="297"/>
      <c r="M12" s="28">
        <v>217</v>
      </c>
      <c r="N12" s="23" t="s">
        <v>37</v>
      </c>
      <c r="O12" s="30">
        <v>850</v>
      </c>
      <c r="P12" s="31"/>
      <c r="Q12" s="31"/>
      <c r="R12" s="57"/>
      <c r="S12" s="299"/>
      <c r="T12" s="275">
        <v>272</v>
      </c>
      <c r="U12" s="276"/>
      <c r="V12" s="32" t="s">
        <v>0</v>
      </c>
      <c r="W12" s="30">
        <v>1100</v>
      </c>
      <c r="X12" s="31"/>
      <c r="Y12" s="31"/>
      <c r="Z12" s="33"/>
    </row>
    <row r="13" spans="1:26" ht="23.25" customHeight="1">
      <c r="A13" s="287"/>
      <c r="B13" s="275">
        <v>224</v>
      </c>
      <c r="C13" s="276"/>
      <c r="D13" s="277" t="s">
        <v>143</v>
      </c>
      <c r="E13" s="278"/>
      <c r="F13" s="278"/>
      <c r="G13" s="279"/>
      <c r="H13" s="280">
        <v>150</v>
      </c>
      <c r="I13" s="281"/>
      <c r="J13" s="282"/>
      <c r="K13" s="29"/>
      <c r="L13" s="297"/>
      <c r="M13" s="28">
        <v>212</v>
      </c>
      <c r="N13" s="23" t="s">
        <v>39</v>
      </c>
      <c r="O13" s="30">
        <v>460</v>
      </c>
      <c r="P13" s="31"/>
      <c r="Q13" s="31"/>
      <c r="R13" s="57"/>
      <c r="S13" s="299"/>
      <c r="T13" s="275">
        <v>274</v>
      </c>
      <c r="U13" s="276"/>
      <c r="V13" s="23" t="s">
        <v>38</v>
      </c>
      <c r="W13" s="30">
        <v>2310</v>
      </c>
      <c r="X13" s="31"/>
      <c r="Y13" s="31"/>
      <c r="Z13" s="33"/>
    </row>
    <row r="14" spans="1:26" ht="23.25" customHeight="1">
      <c r="A14" s="35"/>
      <c r="B14" s="275">
        <v>233</v>
      </c>
      <c r="C14" s="276"/>
      <c r="D14" s="277" t="s">
        <v>150</v>
      </c>
      <c r="E14" s="278"/>
      <c r="F14" s="278"/>
      <c r="G14" s="279"/>
      <c r="H14" s="280">
        <v>210</v>
      </c>
      <c r="I14" s="281"/>
      <c r="J14" s="282"/>
      <c r="K14" s="29"/>
      <c r="L14" s="284" t="str">
        <f>TEXT(SUM(O11:O15),"[DBNum1]#,##0")</f>
        <v>二,五二〇</v>
      </c>
      <c r="M14" s="28">
        <v>218</v>
      </c>
      <c r="N14" s="23" t="s">
        <v>41</v>
      </c>
      <c r="O14" s="30">
        <v>770</v>
      </c>
      <c r="P14" s="31"/>
      <c r="Q14" s="31"/>
      <c r="R14" s="57"/>
      <c r="S14" s="299"/>
      <c r="T14" s="275">
        <v>276</v>
      </c>
      <c r="U14" s="276"/>
      <c r="V14" s="34" t="s">
        <v>40</v>
      </c>
      <c r="W14" s="30">
        <v>940</v>
      </c>
      <c r="X14" s="31"/>
      <c r="Y14" s="31"/>
      <c r="Z14" s="33"/>
    </row>
    <row r="15" spans="1:26" ht="23.25" customHeight="1" thickBot="1">
      <c r="A15" s="35"/>
      <c r="B15" s="275">
        <v>234</v>
      </c>
      <c r="C15" s="276"/>
      <c r="D15" s="303" t="s">
        <v>144</v>
      </c>
      <c r="E15" s="278"/>
      <c r="F15" s="278"/>
      <c r="G15" s="279"/>
      <c r="H15" s="280">
        <v>130</v>
      </c>
      <c r="I15" s="281"/>
      <c r="J15" s="282"/>
      <c r="K15" s="29"/>
      <c r="L15" s="284"/>
      <c r="M15" s="28"/>
      <c r="N15" s="23"/>
      <c r="O15" s="36"/>
      <c r="P15" s="31"/>
      <c r="Q15" s="31"/>
      <c r="R15" s="144"/>
      <c r="S15" s="299"/>
      <c r="T15" s="275">
        <v>277</v>
      </c>
      <c r="U15" s="276"/>
      <c r="V15" s="23" t="s">
        <v>42</v>
      </c>
      <c r="W15" s="30">
        <v>810</v>
      </c>
      <c r="X15" s="31"/>
      <c r="Y15" s="31"/>
      <c r="Z15" s="33"/>
    </row>
    <row r="16" spans="1:26" ht="23.25" customHeight="1">
      <c r="A16" s="35"/>
      <c r="B16" s="275">
        <v>253</v>
      </c>
      <c r="C16" s="276"/>
      <c r="D16" s="277" t="s">
        <v>139</v>
      </c>
      <c r="E16" s="278"/>
      <c r="F16" s="278"/>
      <c r="G16" s="279"/>
      <c r="H16" s="280">
        <v>240</v>
      </c>
      <c r="I16" s="281"/>
      <c r="J16" s="282"/>
      <c r="K16" s="29"/>
      <c r="L16" s="311" t="s">
        <v>45</v>
      </c>
      <c r="M16" s="42">
        <v>203</v>
      </c>
      <c r="N16" s="43" t="s">
        <v>5</v>
      </c>
      <c r="O16" s="44">
        <v>110</v>
      </c>
      <c r="P16" s="45"/>
      <c r="Q16" s="45"/>
      <c r="R16" s="157"/>
      <c r="S16" s="283" t="str">
        <f>TEXT(SUM(W11:W19),"[DBNum1]#,##0")</f>
        <v>六,二六〇</v>
      </c>
      <c r="T16" s="275">
        <v>290</v>
      </c>
      <c r="U16" s="276"/>
      <c r="V16" s="23" t="s">
        <v>43</v>
      </c>
      <c r="W16" s="30">
        <v>500</v>
      </c>
      <c r="X16" s="31"/>
      <c r="Y16" s="31"/>
      <c r="Z16" s="33"/>
    </row>
    <row r="17" spans="1:26" ht="23.25" customHeight="1" thickBot="1">
      <c r="A17" s="304" t="str">
        <f>TEXT(SUM(H11:J22),"[DBNum1]#,##0")</f>
        <v>五,〇四〇</v>
      </c>
      <c r="B17" s="306">
        <v>239</v>
      </c>
      <c r="C17" s="307"/>
      <c r="D17" s="308" t="s">
        <v>151</v>
      </c>
      <c r="E17" s="309"/>
      <c r="F17" s="309"/>
      <c r="G17" s="310"/>
      <c r="H17" s="280">
        <v>330</v>
      </c>
      <c r="I17" s="281"/>
      <c r="J17" s="282"/>
      <c r="K17" s="41"/>
      <c r="L17" s="297"/>
      <c r="M17" s="28">
        <v>216</v>
      </c>
      <c r="N17" s="34" t="s">
        <v>205</v>
      </c>
      <c r="O17" s="30">
        <v>70</v>
      </c>
      <c r="P17" s="31"/>
      <c r="Q17" s="31"/>
      <c r="R17" s="29"/>
      <c r="S17" s="284"/>
      <c r="T17" s="275">
        <v>292</v>
      </c>
      <c r="U17" s="276"/>
      <c r="V17" s="34" t="s">
        <v>193</v>
      </c>
      <c r="W17" s="30">
        <v>80</v>
      </c>
      <c r="X17" s="47"/>
      <c r="Y17" s="47"/>
      <c r="Z17" s="33"/>
    </row>
    <row r="18" spans="1:26" ht="23.25" customHeight="1">
      <c r="A18" s="304"/>
      <c r="B18" s="275">
        <v>240</v>
      </c>
      <c r="C18" s="276"/>
      <c r="D18" s="277" t="s">
        <v>145</v>
      </c>
      <c r="E18" s="278"/>
      <c r="F18" s="278"/>
      <c r="G18" s="279"/>
      <c r="H18" s="280">
        <v>260</v>
      </c>
      <c r="I18" s="281"/>
      <c r="J18" s="282"/>
      <c r="K18" s="29"/>
      <c r="L18" s="297"/>
      <c r="M18" s="28">
        <v>204</v>
      </c>
      <c r="N18" s="34" t="s">
        <v>46</v>
      </c>
      <c r="O18" s="30">
        <v>430</v>
      </c>
      <c r="P18" s="31"/>
      <c r="Q18" s="31"/>
      <c r="R18" s="29"/>
      <c r="S18" s="284"/>
      <c r="T18" s="275">
        <v>293</v>
      </c>
      <c r="U18" s="276"/>
      <c r="V18" s="23" t="s">
        <v>194</v>
      </c>
      <c r="W18" s="30">
        <v>240</v>
      </c>
      <c r="X18" s="31"/>
      <c r="Y18" s="31"/>
      <c r="Z18" s="33"/>
    </row>
    <row r="19" spans="1:26" ht="23.25" customHeight="1" thickBot="1">
      <c r="A19" s="304"/>
      <c r="B19" s="275">
        <v>242</v>
      </c>
      <c r="C19" s="276"/>
      <c r="D19" s="303" t="s">
        <v>146</v>
      </c>
      <c r="E19" s="278"/>
      <c r="F19" s="278"/>
      <c r="G19" s="279"/>
      <c r="H19" s="280">
        <v>350</v>
      </c>
      <c r="I19" s="281"/>
      <c r="J19" s="282"/>
      <c r="K19" s="29"/>
      <c r="L19" s="284" t="str">
        <f>TEXT(SUM(O16:O24),"[DBNum1]#,##0")</f>
        <v>一,九四〇</v>
      </c>
      <c r="M19" s="28">
        <v>210</v>
      </c>
      <c r="N19" s="158" t="s">
        <v>154</v>
      </c>
      <c r="O19" s="30">
        <v>120</v>
      </c>
      <c r="P19" s="31"/>
      <c r="Q19" s="31"/>
      <c r="R19" s="29"/>
      <c r="S19" s="285"/>
      <c r="T19" s="312">
        <v>291</v>
      </c>
      <c r="U19" s="313"/>
      <c r="V19" s="53" t="s">
        <v>195</v>
      </c>
      <c r="W19" s="54">
        <v>170</v>
      </c>
      <c r="X19" s="47"/>
      <c r="Y19" s="47"/>
      <c r="Z19" s="48"/>
    </row>
    <row r="20" spans="1:26" ht="23.25" customHeight="1">
      <c r="A20" s="304"/>
      <c r="B20" s="275">
        <v>243</v>
      </c>
      <c r="C20" s="276"/>
      <c r="D20" s="303" t="s">
        <v>147</v>
      </c>
      <c r="E20" s="278"/>
      <c r="F20" s="278"/>
      <c r="G20" s="279"/>
      <c r="H20" s="280">
        <v>240</v>
      </c>
      <c r="I20" s="281"/>
      <c r="J20" s="282"/>
      <c r="K20" s="29"/>
      <c r="L20" s="284"/>
      <c r="M20" s="28">
        <v>205</v>
      </c>
      <c r="N20" s="23" t="s">
        <v>47</v>
      </c>
      <c r="O20" s="30">
        <v>150</v>
      </c>
      <c r="P20" s="31"/>
      <c r="Q20" s="31"/>
      <c r="R20" s="29"/>
      <c r="S20" s="314" t="s">
        <v>51</v>
      </c>
      <c r="T20" s="327">
        <v>256</v>
      </c>
      <c r="U20" s="328"/>
      <c r="V20" s="49" t="s">
        <v>161</v>
      </c>
      <c r="W20" s="44">
        <v>300</v>
      </c>
      <c r="X20" s="45"/>
      <c r="Y20" s="45"/>
      <c r="Z20" s="50"/>
    </row>
    <row r="21" spans="1:26" ht="23.25" customHeight="1">
      <c r="A21" s="304"/>
      <c r="B21" s="275">
        <v>264</v>
      </c>
      <c r="C21" s="276"/>
      <c r="D21" s="277" t="s">
        <v>44</v>
      </c>
      <c r="E21" s="278"/>
      <c r="F21" s="278"/>
      <c r="G21" s="279"/>
      <c r="H21" s="280">
        <v>1800</v>
      </c>
      <c r="I21" s="281"/>
      <c r="J21" s="282"/>
      <c r="K21" s="29"/>
      <c r="L21" s="284"/>
      <c r="M21" s="28">
        <v>219</v>
      </c>
      <c r="N21" s="23" t="s">
        <v>206</v>
      </c>
      <c r="O21" s="30">
        <v>260</v>
      </c>
      <c r="P21" s="31"/>
      <c r="Q21" s="31"/>
      <c r="R21" s="29"/>
      <c r="S21" s="315"/>
      <c r="T21" s="275">
        <v>261</v>
      </c>
      <c r="U21" s="276"/>
      <c r="V21" s="34" t="s">
        <v>52</v>
      </c>
      <c r="W21" s="30">
        <v>1380</v>
      </c>
      <c r="X21" s="31"/>
      <c r="Y21" s="31"/>
      <c r="Z21" s="33"/>
    </row>
    <row r="22" spans="1:26" ht="23.25" customHeight="1" thickBot="1">
      <c r="A22" s="305"/>
      <c r="B22" s="312"/>
      <c r="C22" s="313"/>
      <c r="D22" s="329"/>
      <c r="E22" s="322"/>
      <c r="F22" s="322"/>
      <c r="G22" s="323"/>
      <c r="H22" s="316"/>
      <c r="I22" s="317"/>
      <c r="J22" s="318"/>
      <c r="K22" s="55"/>
      <c r="L22" s="284"/>
      <c r="M22" s="28">
        <v>202</v>
      </c>
      <c r="N22" s="23" t="s">
        <v>207</v>
      </c>
      <c r="O22" s="30">
        <v>150</v>
      </c>
      <c r="P22" s="31"/>
      <c r="Q22" s="31"/>
      <c r="R22" s="29"/>
      <c r="S22" s="315"/>
      <c r="T22" s="275">
        <v>260</v>
      </c>
      <c r="U22" s="276"/>
      <c r="V22" s="23" t="s">
        <v>196</v>
      </c>
      <c r="W22" s="30">
        <v>140</v>
      </c>
      <c r="X22" s="31"/>
      <c r="Y22" s="31"/>
      <c r="Z22" s="33"/>
    </row>
    <row r="23" spans="1:26" ht="23.25" customHeight="1">
      <c r="A23" s="333" t="s">
        <v>48</v>
      </c>
      <c r="B23" s="306">
        <v>227</v>
      </c>
      <c r="C23" s="307"/>
      <c r="D23" s="308" t="s">
        <v>2</v>
      </c>
      <c r="E23" s="309"/>
      <c r="F23" s="309"/>
      <c r="G23" s="310"/>
      <c r="H23" s="324">
        <v>1410</v>
      </c>
      <c r="I23" s="325"/>
      <c r="J23" s="326"/>
      <c r="K23" s="41"/>
      <c r="L23" s="284"/>
      <c r="M23" s="28">
        <v>211</v>
      </c>
      <c r="N23" s="23" t="s">
        <v>50</v>
      </c>
      <c r="O23" s="30">
        <v>650</v>
      </c>
      <c r="P23" s="31"/>
      <c r="Q23" s="31"/>
      <c r="R23" s="37"/>
      <c r="S23" s="284" t="str">
        <f>TEXT(SUM(W20:Y25),"[DBNum1]#,##0")</f>
        <v>二,六一〇</v>
      </c>
      <c r="T23" s="335">
        <v>263</v>
      </c>
      <c r="U23" s="336"/>
      <c r="V23" s="23" t="s">
        <v>159</v>
      </c>
      <c r="W23" s="30">
        <v>270</v>
      </c>
      <c r="X23" s="38"/>
      <c r="Y23" s="38"/>
      <c r="Z23" s="51"/>
    </row>
    <row r="24" spans="1:26" ht="23.25" customHeight="1" thickBot="1">
      <c r="A24" s="334"/>
      <c r="B24" s="275">
        <v>244</v>
      </c>
      <c r="C24" s="276"/>
      <c r="D24" s="337" t="s">
        <v>222</v>
      </c>
      <c r="E24" s="301"/>
      <c r="F24" s="301"/>
      <c r="G24" s="302"/>
      <c r="H24" s="330">
        <v>70</v>
      </c>
      <c r="I24" s="331"/>
      <c r="J24" s="332"/>
      <c r="K24" s="57"/>
      <c r="M24" s="122"/>
      <c r="N24" s="122"/>
      <c r="O24" s="122"/>
      <c r="P24" s="122"/>
      <c r="Q24" s="122"/>
      <c r="R24" s="144"/>
      <c r="S24" s="284"/>
      <c r="T24" s="275">
        <v>265</v>
      </c>
      <c r="U24" s="276"/>
      <c r="V24" s="23" t="s">
        <v>158</v>
      </c>
      <c r="W24" s="30">
        <v>230</v>
      </c>
      <c r="X24" s="31"/>
      <c r="Y24" s="31"/>
      <c r="Z24" s="33"/>
    </row>
    <row r="25" spans="1:26" ht="23.25" customHeight="1" thickBot="1">
      <c r="A25" s="334"/>
      <c r="B25" s="275">
        <v>235</v>
      </c>
      <c r="C25" s="276"/>
      <c r="D25" s="303" t="s">
        <v>49</v>
      </c>
      <c r="E25" s="278"/>
      <c r="F25" s="278"/>
      <c r="G25" s="279"/>
      <c r="H25" s="330">
        <v>400</v>
      </c>
      <c r="I25" s="331"/>
      <c r="J25" s="332"/>
      <c r="K25" s="57"/>
      <c r="L25" s="314" t="s">
        <v>53</v>
      </c>
      <c r="M25" s="42">
        <v>214</v>
      </c>
      <c r="N25" s="58" t="s">
        <v>6</v>
      </c>
      <c r="O25" s="44">
        <v>920</v>
      </c>
      <c r="P25" s="45"/>
      <c r="Q25" s="45"/>
      <c r="R25" s="46"/>
      <c r="S25" s="285"/>
      <c r="T25" s="312">
        <v>268</v>
      </c>
      <c r="U25" s="313"/>
      <c r="V25" s="53" t="s">
        <v>160</v>
      </c>
      <c r="W25" s="54">
        <v>290</v>
      </c>
      <c r="X25" s="47"/>
      <c r="Y25" s="47"/>
      <c r="Z25" s="48"/>
    </row>
    <row r="26" spans="1:26" ht="23.25" customHeight="1">
      <c r="A26" s="338" t="str">
        <f>TEXT(SUM(H23:J28),"[DBNum1]#,##0")</f>
        <v>二,六四〇</v>
      </c>
      <c r="B26" s="275">
        <v>245</v>
      </c>
      <c r="C26" s="276"/>
      <c r="D26" s="340" t="s">
        <v>223</v>
      </c>
      <c r="E26" s="341"/>
      <c r="F26" s="341"/>
      <c r="G26" s="342"/>
      <c r="H26" s="330">
        <v>390</v>
      </c>
      <c r="I26" s="331"/>
      <c r="J26" s="332"/>
      <c r="K26" s="57"/>
      <c r="L26" s="315"/>
      <c r="M26" s="28">
        <v>215</v>
      </c>
      <c r="N26" s="34" t="s">
        <v>54</v>
      </c>
      <c r="O26" s="30">
        <v>680</v>
      </c>
      <c r="P26" s="31"/>
      <c r="Q26" s="31"/>
      <c r="R26" s="29"/>
      <c r="S26" s="319" t="s">
        <v>55</v>
      </c>
      <c r="T26" s="306">
        <v>262</v>
      </c>
      <c r="U26" s="307"/>
      <c r="V26" s="40" t="s">
        <v>56</v>
      </c>
      <c r="W26" s="56">
        <v>1250</v>
      </c>
      <c r="X26" s="59"/>
      <c r="Y26" s="59"/>
      <c r="Z26" s="60"/>
    </row>
    <row r="27" spans="1:26" ht="23.25" customHeight="1">
      <c r="A27" s="338"/>
      <c r="B27" s="275">
        <v>246</v>
      </c>
      <c r="C27" s="276"/>
      <c r="D27" s="303" t="s">
        <v>213</v>
      </c>
      <c r="E27" s="278"/>
      <c r="F27" s="278"/>
      <c r="G27" s="279"/>
      <c r="H27" s="330">
        <v>370</v>
      </c>
      <c r="I27" s="331"/>
      <c r="J27" s="332"/>
      <c r="K27" s="57"/>
      <c r="L27" s="284" t="str">
        <f>TEXT(SUM(O25:O29),"[DBNum1]#,##0")</f>
        <v>二,一〇〇</v>
      </c>
      <c r="M27" s="28">
        <v>213</v>
      </c>
      <c r="N27" s="34" t="s">
        <v>59</v>
      </c>
      <c r="O27" s="30">
        <v>500</v>
      </c>
      <c r="P27" s="31"/>
      <c r="Q27" s="31"/>
      <c r="R27" s="29"/>
      <c r="S27" s="320"/>
      <c r="T27" s="275">
        <v>266</v>
      </c>
      <c r="U27" s="276"/>
      <c r="V27" s="23" t="s">
        <v>155</v>
      </c>
      <c r="W27" s="30">
        <v>1140</v>
      </c>
      <c r="X27" s="31"/>
      <c r="Y27" s="31"/>
      <c r="Z27" s="33"/>
    </row>
    <row r="28" spans="1:26" ht="23.25" customHeight="1" thickBot="1">
      <c r="A28" s="339"/>
      <c r="B28" s="312"/>
      <c r="C28" s="313"/>
      <c r="D28" s="321"/>
      <c r="E28" s="322"/>
      <c r="F28" s="322"/>
      <c r="G28" s="323"/>
      <c r="H28" s="316"/>
      <c r="I28" s="317"/>
      <c r="J28" s="318"/>
      <c r="K28" s="55"/>
      <c r="L28" s="284"/>
      <c r="M28" s="28"/>
      <c r="N28" s="34"/>
      <c r="O28" s="30"/>
      <c r="P28" s="31"/>
      <c r="Q28" s="31"/>
      <c r="R28" s="29"/>
      <c r="S28" s="284" t="str">
        <f>TEXT(SUM(W26:W29),"[DBNum1]#,##0")</f>
        <v>二,四八〇</v>
      </c>
      <c r="T28" s="275">
        <v>320</v>
      </c>
      <c r="U28" s="276"/>
      <c r="V28" s="23" t="s">
        <v>156</v>
      </c>
      <c r="W28" s="30">
        <v>90</v>
      </c>
      <c r="X28" s="31"/>
      <c r="Y28" s="31"/>
      <c r="Z28" s="33"/>
    </row>
    <row r="29" spans="1:26" ht="23.25" customHeight="1" thickBot="1">
      <c r="A29" s="344" t="s">
        <v>57</v>
      </c>
      <c r="B29" s="306">
        <v>201</v>
      </c>
      <c r="C29" s="307"/>
      <c r="D29" s="308" t="s">
        <v>58</v>
      </c>
      <c r="E29" s="309"/>
      <c r="F29" s="309"/>
      <c r="G29" s="310"/>
      <c r="H29" s="324">
        <v>490</v>
      </c>
      <c r="I29" s="325"/>
      <c r="J29" s="326"/>
      <c r="K29" s="61"/>
      <c r="L29" s="285"/>
      <c r="M29" s="28"/>
      <c r="N29" s="23"/>
      <c r="O29" s="36"/>
      <c r="P29" s="31"/>
      <c r="Q29" s="31"/>
      <c r="R29" s="37"/>
      <c r="S29" s="285"/>
      <c r="T29" s="312"/>
      <c r="U29" s="313"/>
      <c r="V29" s="53"/>
      <c r="W29" s="54"/>
      <c r="X29" s="47"/>
      <c r="Y29" s="47"/>
      <c r="Z29" s="48"/>
    </row>
    <row r="30" spans="1:26" ht="23.25" customHeight="1">
      <c r="A30" s="287"/>
      <c r="B30" s="275">
        <v>208</v>
      </c>
      <c r="C30" s="276"/>
      <c r="D30" s="303" t="s">
        <v>3</v>
      </c>
      <c r="E30" s="278"/>
      <c r="F30" s="278"/>
      <c r="G30" s="279"/>
      <c r="H30" s="330">
        <v>810</v>
      </c>
      <c r="I30" s="331"/>
      <c r="J30" s="332"/>
      <c r="K30" s="61"/>
      <c r="L30" s="343" t="s">
        <v>62</v>
      </c>
      <c r="M30" s="42">
        <v>278</v>
      </c>
      <c r="N30" s="43" t="s">
        <v>63</v>
      </c>
      <c r="O30" s="44">
        <v>690</v>
      </c>
      <c r="P30" s="45"/>
      <c r="Q30" s="45"/>
      <c r="R30" s="46"/>
      <c r="S30" s="314" t="s">
        <v>204</v>
      </c>
      <c r="T30" s="327">
        <v>301</v>
      </c>
      <c r="U30" s="328"/>
      <c r="V30" s="49" t="s">
        <v>66</v>
      </c>
      <c r="W30" s="44">
        <v>1240</v>
      </c>
      <c r="X30" s="45"/>
      <c r="Y30" s="45"/>
      <c r="Z30" s="50"/>
    </row>
    <row r="31" spans="1:26" ht="23.25" customHeight="1">
      <c r="A31" s="287"/>
      <c r="B31" s="275">
        <v>209</v>
      </c>
      <c r="C31" s="276"/>
      <c r="D31" s="303" t="s">
        <v>60</v>
      </c>
      <c r="E31" s="278"/>
      <c r="F31" s="278"/>
      <c r="G31" s="279"/>
      <c r="H31" s="330">
        <v>410</v>
      </c>
      <c r="I31" s="331"/>
      <c r="J31" s="332"/>
      <c r="K31" s="57"/>
      <c r="L31" s="299"/>
      <c r="M31" s="28">
        <v>279</v>
      </c>
      <c r="N31" s="23" t="s">
        <v>65</v>
      </c>
      <c r="O31" s="30">
        <v>460</v>
      </c>
      <c r="P31" s="31"/>
      <c r="Q31" s="31"/>
      <c r="R31" s="29"/>
      <c r="S31" s="315"/>
      <c r="T31" s="275">
        <v>302</v>
      </c>
      <c r="U31" s="276"/>
      <c r="V31" s="23" t="s">
        <v>68</v>
      </c>
      <c r="W31" s="30">
        <v>1000</v>
      </c>
      <c r="X31" s="31"/>
      <c r="Y31" s="31"/>
      <c r="Z31" s="33"/>
    </row>
    <row r="32" spans="1:26" ht="23.25" customHeight="1">
      <c r="A32" s="287"/>
      <c r="B32" s="275">
        <v>229</v>
      </c>
      <c r="C32" s="276"/>
      <c r="D32" s="303" t="s">
        <v>61</v>
      </c>
      <c r="E32" s="278"/>
      <c r="F32" s="278"/>
      <c r="G32" s="279"/>
      <c r="H32" s="330">
        <v>1140</v>
      </c>
      <c r="I32" s="331"/>
      <c r="J32" s="332"/>
      <c r="K32" s="57"/>
      <c r="L32" s="299"/>
      <c r="M32" s="28">
        <v>280</v>
      </c>
      <c r="N32" s="23" t="s">
        <v>67</v>
      </c>
      <c r="O32" s="30">
        <v>490</v>
      </c>
      <c r="P32" s="31"/>
      <c r="Q32" s="31"/>
      <c r="R32" s="57"/>
      <c r="S32" s="315"/>
      <c r="T32" s="275">
        <v>303</v>
      </c>
      <c r="U32" s="276"/>
      <c r="V32" s="23" t="s">
        <v>71</v>
      </c>
      <c r="W32" s="30">
        <v>1570</v>
      </c>
      <c r="X32" s="38"/>
      <c r="Y32" s="38"/>
      <c r="Z32" s="62"/>
    </row>
    <row r="33" spans="1:26" ht="23.25" customHeight="1">
      <c r="A33" s="345" t="str">
        <f>TEXT(SUM(H29:J36),"[DBNum1]#,##0")</f>
        <v>四,〇五〇</v>
      </c>
      <c r="B33" s="275">
        <v>230</v>
      </c>
      <c r="C33" s="276"/>
      <c r="D33" s="277" t="s">
        <v>64</v>
      </c>
      <c r="E33" s="353"/>
      <c r="F33" s="353"/>
      <c r="G33" s="354"/>
      <c r="H33" s="330">
        <v>110</v>
      </c>
      <c r="I33" s="331"/>
      <c r="J33" s="332"/>
      <c r="K33" s="57"/>
      <c r="L33" s="283" t="str">
        <f>TEXT(SUM(O30:O37),"[DBNum1]#,##0")</f>
        <v>三,六四〇</v>
      </c>
      <c r="M33" s="28">
        <v>281</v>
      </c>
      <c r="N33" s="23" t="s">
        <v>70</v>
      </c>
      <c r="O33" s="30">
        <v>250</v>
      </c>
      <c r="P33" s="31"/>
      <c r="Q33" s="31"/>
      <c r="R33" s="57"/>
      <c r="S33" s="315"/>
      <c r="T33" s="335">
        <v>304</v>
      </c>
      <c r="U33" s="336"/>
      <c r="V33" s="23" t="s">
        <v>73</v>
      </c>
      <c r="W33" s="63">
        <v>280</v>
      </c>
      <c r="X33" s="31"/>
      <c r="Y33" s="31"/>
      <c r="Z33" s="33"/>
    </row>
    <row r="34" spans="1:26" ht="23.25" customHeight="1" thickBot="1">
      <c r="A34" s="345"/>
      <c r="B34" s="275">
        <v>231</v>
      </c>
      <c r="C34" s="276"/>
      <c r="D34" s="303" t="s">
        <v>4</v>
      </c>
      <c r="E34" s="278"/>
      <c r="F34" s="278"/>
      <c r="G34" s="279"/>
      <c r="H34" s="330">
        <v>190</v>
      </c>
      <c r="I34" s="331"/>
      <c r="J34" s="332"/>
      <c r="K34" s="57"/>
      <c r="L34" s="283"/>
      <c r="M34" s="28">
        <v>283</v>
      </c>
      <c r="N34" s="34" t="s">
        <v>72</v>
      </c>
      <c r="O34" s="30">
        <v>600</v>
      </c>
      <c r="P34" s="31"/>
      <c r="Q34" s="31"/>
      <c r="R34" s="57"/>
      <c r="S34" s="355" t="str">
        <f>TEXT(SUM(W30:W36),"[DBNum1]#,##0")</f>
        <v>五,四三〇</v>
      </c>
      <c r="T34" s="312">
        <v>352</v>
      </c>
      <c r="U34" s="313"/>
      <c r="V34" s="53" t="s">
        <v>133</v>
      </c>
      <c r="W34" s="54">
        <v>100</v>
      </c>
      <c r="X34" s="47"/>
      <c r="Y34" s="47"/>
      <c r="Z34" s="48"/>
    </row>
    <row r="35" spans="1:26" ht="23.25" customHeight="1">
      <c r="A35" s="345"/>
      <c r="B35" s="275">
        <v>236</v>
      </c>
      <c r="C35" s="276"/>
      <c r="D35" s="303" t="s">
        <v>69</v>
      </c>
      <c r="E35" s="278"/>
      <c r="F35" s="278"/>
      <c r="G35" s="279"/>
      <c r="H35" s="330">
        <v>680</v>
      </c>
      <c r="I35" s="331"/>
      <c r="J35" s="332"/>
      <c r="K35" s="57"/>
      <c r="L35" s="283"/>
      <c r="M35" s="28">
        <v>289</v>
      </c>
      <c r="N35" s="23" t="s">
        <v>74</v>
      </c>
      <c r="O35" s="30">
        <v>450</v>
      </c>
      <c r="P35" s="31"/>
      <c r="Q35" s="31"/>
      <c r="R35" s="57"/>
      <c r="S35" s="355"/>
      <c r="T35" s="327">
        <v>328</v>
      </c>
      <c r="U35" s="328"/>
      <c r="V35" s="43" t="s">
        <v>7</v>
      </c>
      <c r="W35" s="44">
        <v>940</v>
      </c>
      <c r="X35" s="45"/>
      <c r="Y35" s="45"/>
      <c r="Z35" s="50"/>
    </row>
    <row r="36" spans="1:26" ht="23.25" customHeight="1" thickBot="1">
      <c r="A36" s="345"/>
      <c r="B36" s="275">
        <v>237</v>
      </c>
      <c r="C36" s="276"/>
      <c r="D36" s="303" t="s">
        <v>203</v>
      </c>
      <c r="E36" s="278"/>
      <c r="F36" s="278"/>
      <c r="G36" s="279"/>
      <c r="H36" s="330">
        <v>220</v>
      </c>
      <c r="I36" s="331"/>
      <c r="J36" s="332"/>
      <c r="K36" s="64"/>
      <c r="L36" s="283"/>
      <c r="M36" s="28">
        <v>285</v>
      </c>
      <c r="N36" s="34" t="s">
        <v>75</v>
      </c>
      <c r="O36" s="30">
        <v>700</v>
      </c>
      <c r="P36" s="31"/>
      <c r="Q36" s="31"/>
      <c r="R36" s="57"/>
      <c r="S36" s="356"/>
      <c r="T36" s="312">
        <v>346</v>
      </c>
      <c r="U36" s="313"/>
      <c r="V36" s="53" t="s">
        <v>76</v>
      </c>
      <c r="W36" s="54">
        <v>300</v>
      </c>
      <c r="X36" s="47"/>
      <c r="Y36" s="47"/>
      <c r="Z36" s="48"/>
    </row>
    <row r="37" spans="1:26" ht="23.25" customHeight="1" thickBot="1">
      <c r="A37" s="65"/>
      <c r="B37" s="312"/>
      <c r="C37" s="313"/>
      <c r="D37" s="329"/>
      <c r="E37" s="322"/>
      <c r="F37" s="322"/>
      <c r="G37" s="323"/>
      <c r="H37" s="347"/>
      <c r="I37" s="348"/>
      <c r="J37" s="349"/>
      <c r="K37" s="55"/>
      <c r="L37" s="67"/>
      <c r="M37" s="52"/>
      <c r="N37" s="53"/>
      <c r="O37" s="66"/>
      <c r="P37" s="47"/>
      <c r="Q37" s="47"/>
      <c r="R37" s="68"/>
      <c r="S37" s="350" t="s">
        <v>77</v>
      </c>
      <c r="T37" s="351"/>
      <c r="U37" s="351"/>
      <c r="V37" s="352"/>
      <c r="W37" s="69">
        <f>SUM(H11:J37,O11:O37,W11:W36)</f>
        <v>38710</v>
      </c>
      <c r="X37" s="70"/>
      <c r="Y37" s="70"/>
      <c r="Z37" s="71"/>
    </row>
    <row r="38" spans="1:26" ht="14.25">
      <c r="A38" s="2" t="s">
        <v>201</v>
      </c>
      <c r="B38" s="72"/>
      <c r="C38" s="73"/>
      <c r="D38" s="73"/>
      <c r="E38" s="73"/>
      <c r="F38" s="73"/>
      <c r="G38" s="73"/>
      <c r="H38" s="73"/>
      <c r="I38" s="73"/>
      <c r="J38" s="73"/>
      <c r="K38" s="73"/>
      <c r="L38" s="73"/>
      <c r="T38" s="3"/>
      <c r="U38" s="3"/>
      <c r="V38" s="3"/>
      <c r="W38" s="346">
        <v>46189</v>
      </c>
      <c r="X38" s="346"/>
      <c r="Y38" s="346"/>
      <c r="Z38" s="346"/>
    </row>
  </sheetData>
  <sheetProtection sheet="1" formatCells="0" formatColumns="0" formatRows="0"/>
  <mergeCells count="170">
    <mergeCell ref="L14:L15"/>
    <mergeCell ref="A29:A32"/>
    <mergeCell ref="A33:A36"/>
    <mergeCell ref="W38:Z38"/>
    <mergeCell ref="B35:C35"/>
    <mergeCell ref="D35:G35"/>
    <mergeCell ref="H35:J35"/>
    <mergeCell ref="T36:U36"/>
    <mergeCell ref="B37:C37"/>
    <mergeCell ref="D37:G37"/>
    <mergeCell ref="H37:J37"/>
    <mergeCell ref="S37:V37"/>
    <mergeCell ref="B32:C32"/>
    <mergeCell ref="D32:G32"/>
    <mergeCell ref="H32:J32"/>
    <mergeCell ref="L33:L36"/>
    <mergeCell ref="T33:U33"/>
    <mergeCell ref="B33:C33"/>
    <mergeCell ref="D33:G33"/>
    <mergeCell ref="H33:J33"/>
    <mergeCell ref="T34:U34"/>
    <mergeCell ref="S30:S33"/>
    <mergeCell ref="S34:S36"/>
    <mergeCell ref="B34:C34"/>
    <mergeCell ref="D34:G34"/>
    <mergeCell ref="L30:L32"/>
    <mergeCell ref="T30:U30"/>
    <mergeCell ref="B30:C30"/>
    <mergeCell ref="D30:G30"/>
    <mergeCell ref="H30:J30"/>
    <mergeCell ref="T31:U31"/>
    <mergeCell ref="B31:C31"/>
    <mergeCell ref="D31:G31"/>
    <mergeCell ref="H31:J31"/>
    <mergeCell ref="T32:U32"/>
    <mergeCell ref="B36:C36"/>
    <mergeCell ref="D36:G36"/>
    <mergeCell ref="H36:J36"/>
    <mergeCell ref="A23:A25"/>
    <mergeCell ref="B23:C23"/>
    <mergeCell ref="D23:G23"/>
    <mergeCell ref="H23:J23"/>
    <mergeCell ref="T23:U23"/>
    <mergeCell ref="B24:C24"/>
    <mergeCell ref="D24:G24"/>
    <mergeCell ref="B25:C25"/>
    <mergeCell ref="D25:G25"/>
    <mergeCell ref="H25:J25"/>
    <mergeCell ref="L25:L26"/>
    <mergeCell ref="T25:U25"/>
    <mergeCell ref="A26:A28"/>
    <mergeCell ref="B26:C26"/>
    <mergeCell ref="D26:G26"/>
    <mergeCell ref="H26:J26"/>
    <mergeCell ref="B27:C27"/>
    <mergeCell ref="D27:G27"/>
    <mergeCell ref="H27:J27"/>
    <mergeCell ref="H34:J34"/>
    <mergeCell ref="T35:U35"/>
    <mergeCell ref="T27:U27"/>
    <mergeCell ref="T28:U28"/>
    <mergeCell ref="T26:U26"/>
    <mergeCell ref="S23:S25"/>
    <mergeCell ref="S26:S27"/>
    <mergeCell ref="S28:S29"/>
    <mergeCell ref="L27:L29"/>
    <mergeCell ref="B28:C28"/>
    <mergeCell ref="D28:G28"/>
    <mergeCell ref="H28:J28"/>
    <mergeCell ref="T29:U29"/>
    <mergeCell ref="B29:C29"/>
    <mergeCell ref="D29:G29"/>
    <mergeCell ref="H29:J29"/>
    <mergeCell ref="L19:L23"/>
    <mergeCell ref="T20:U20"/>
    <mergeCell ref="B21:C21"/>
    <mergeCell ref="D21:G21"/>
    <mergeCell ref="H21:J21"/>
    <mergeCell ref="T21:U21"/>
    <mergeCell ref="B22:C22"/>
    <mergeCell ref="D22:G22"/>
    <mergeCell ref="H24:J24"/>
    <mergeCell ref="T24:U24"/>
    <mergeCell ref="B15:C15"/>
    <mergeCell ref="D15:G15"/>
    <mergeCell ref="H15:J15"/>
    <mergeCell ref="T15:U15"/>
    <mergeCell ref="A17:A22"/>
    <mergeCell ref="B17:C17"/>
    <mergeCell ref="D17:G17"/>
    <mergeCell ref="H17:J17"/>
    <mergeCell ref="L16:L18"/>
    <mergeCell ref="T17:U17"/>
    <mergeCell ref="B18:C18"/>
    <mergeCell ref="D18:G18"/>
    <mergeCell ref="H18:J18"/>
    <mergeCell ref="T18:U18"/>
    <mergeCell ref="B19:C19"/>
    <mergeCell ref="D19:G19"/>
    <mergeCell ref="H19:J19"/>
    <mergeCell ref="T19:U19"/>
    <mergeCell ref="B20:C20"/>
    <mergeCell ref="S20:S22"/>
    <mergeCell ref="H22:J22"/>
    <mergeCell ref="T22:U22"/>
    <mergeCell ref="D20:G20"/>
    <mergeCell ref="H20:J20"/>
    <mergeCell ref="B16:C16"/>
    <mergeCell ref="D16:G16"/>
    <mergeCell ref="H16:J16"/>
    <mergeCell ref="T16:U16"/>
    <mergeCell ref="S16:S19"/>
    <mergeCell ref="A11:A13"/>
    <mergeCell ref="B11:C11"/>
    <mergeCell ref="D11:G11"/>
    <mergeCell ref="H11:J11"/>
    <mergeCell ref="L11:L13"/>
    <mergeCell ref="S11:S15"/>
    <mergeCell ref="T11:U11"/>
    <mergeCell ref="B12:C12"/>
    <mergeCell ref="D12:G12"/>
    <mergeCell ref="H12:J12"/>
    <mergeCell ref="T12:U12"/>
    <mergeCell ref="B13:C13"/>
    <mergeCell ref="D13:G13"/>
    <mergeCell ref="H13:J13"/>
    <mergeCell ref="T13:U13"/>
    <mergeCell ref="B14:C14"/>
    <mergeCell ref="D14:G14"/>
    <mergeCell ref="H14:J14"/>
    <mergeCell ref="T14:U14"/>
    <mergeCell ref="B10:C10"/>
    <mergeCell ref="D10:G10"/>
    <mergeCell ref="H10:J10"/>
    <mergeCell ref="O10:Q10"/>
    <mergeCell ref="T10:U10"/>
    <mergeCell ref="W10:Y10"/>
    <mergeCell ref="U8:V8"/>
    <mergeCell ref="A9:B9"/>
    <mergeCell ref="C9:I9"/>
    <mergeCell ref="J9:M9"/>
    <mergeCell ref="N9:O9"/>
    <mergeCell ref="R9:T9"/>
    <mergeCell ref="U9:V9"/>
    <mergeCell ref="A7:B7"/>
    <mergeCell ref="C7:I7"/>
    <mergeCell ref="J7:O7"/>
    <mergeCell ref="R7:V7"/>
    <mergeCell ref="W7:Z9"/>
    <mergeCell ref="A8:B8"/>
    <mergeCell ref="G8:H8"/>
    <mergeCell ref="J8:M8"/>
    <mergeCell ref="N8:O8"/>
    <mergeCell ref="R8:T8"/>
    <mergeCell ref="O2:S2"/>
    <mergeCell ref="T2:Z2"/>
    <mergeCell ref="A3:G3"/>
    <mergeCell ref="H3:I3"/>
    <mergeCell ref="J3:N3"/>
    <mergeCell ref="O3:S3"/>
    <mergeCell ref="T3:Z3"/>
    <mergeCell ref="A4:G6"/>
    <mergeCell ref="H4:I4"/>
    <mergeCell ref="J4:N5"/>
    <mergeCell ref="O4:S5"/>
    <mergeCell ref="T4:Z5"/>
    <mergeCell ref="H5:I6"/>
    <mergeCell ref="J6:N6"/>
    <mergeCell ref="O6:S6"/>
    <mergeCell ref="T6:Z6"/>
  </mergeCells>
  <phoneticPr fontId="4"/>
  <conditionalFormatting sqref="C8">
    <cfRule type="cellIs" dxfId="18" priority="7" operator="equal">
      <formula>1</formula>
    </cfRule>
  </conditionalFormatting>
  <conditionalFormatting sqref="D8">
    <cfRule type="cellIs" dxfId="17" priority="6" operator="equal">
      <formula>2</formula>
    </cfRule>
  </conditionalFormatting>
  <conditionalFormatting sqref="E8">
    <cfRule type="cellIs" dxfId="16" priority="5" operator="equal">
      <formula>3</formula>
    </cfRule>
  </conditionalFormatting>
  <conditionalFormatting sqref="F8">
    <cfRule type="cellIs" dxfId="15" priority="4" operator="equal">
      <formula>4</formula>
    </cfRule>
  </conditionalFormatting>
  <conditionalFormatting sqref="G8:H8">
    <cfRule type="cellIs" dxfId="14" priority="3" operator="equal">
      <formula>5</formula>
    </cfRule>
  </conditionalFormatting>
  <conditionalFormatting sqref="I8">
    <cfRule type="cellIs" dxfId="13" priority="2" operator="equal">
      <formula>6</formula>
    </cfRule>
  </conditionalFormatting>
  <conditionalFormatting sqref="Z37">
    <cfRule type="cellIs" dxfId="12" priority="1" stopIfTrue="1" operator="between">
      <formula>0</formula>
      <formula>20000</formula>
    </cfRule>
  </conditionalFormatting>
  <dataValidations count="3">
    <dataValidation type="whole" errorStyle="warning" imeMode="off" allowBlank="1" showInputMessage="1" showErrorMessage="1" errorTitle="定数オーバー!!!" error="定数オーバーです。_x000a__x000a_定数オーバー可→【はい(Y)】_x000a_修正→【いいえ(N)】【キャンセル】" sqref="Z11:Z36 K11:K37 R11:R37" xr:uid="{0B700C2A-CA50-42B9-B689-309B69768800}">
      <formula1>0</formula1>
      <formula2>H11</formula2>
    </dataValidation>
    <dataValidation imeMode="off" allowBlank="1" showInputMessage="1" showErrorMessage="1" sqref="W37:Z37 W11:Y36 H11:J37 O25:Q37 O11:Q23" xr:uid="{A696058B-D98F-4F58-BC0A-1CCE9DDA4F32}"/>
    <dataValidation type="textLength" operator="lessThanOrEqual" allowBlank="1" showInputMessage="1" showErrorMessage="1" errorTitle="入力文字数が多すぎます" error="8文字以内で入力してください" sqref="C9:I9" xr:uid="{14DA7528-4E2F-454E-A88A-F482F7F7825C}">
      <formula1>8</formula1>
    </dataValidation>
  </dataValidations>
  <printOptions horizontalCentered="1" verticalCentered="1"/>
  <pageMargins left="0" right="0" top="0.31496062992125984" bottom="0.23622047244094491" header="0.59055118110236227" footer="0.51181102362204722"/>
  <pageSetup paperSize="9" scale="97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47AC7-6ABF-4A7B-A858-D47671859301}">
  <sheetPr codeName="Sheet4">
    <pageSetUpPr fitToPage="1"/>
  </sheetPr>
  <dimension ref="A1:Z39"/>
  <sheetViews>
    <sheetView showGridLines="0" showZeros="0" zoomScale="85" zoomScaleNormal="85" zoomScaleSheetLayoutView="85" workbookViewId="0">
      <selection activeCell="A4" sqref="A4:G6"/>
    </sheetView>
  </sheetViews>
  <sheetFormatPr defaultRowHeight="13.5"/>
  <cols>
    <col min="1" max="1" width="3" style="1" customWidth="1"/>
    <col min="2" max="6" width="2.875" style="1" customWidth="1"/>
    <col min="7" max="8" width="1.5" style="1" customWidth="1"/>
    <col min="9" max="9" width="2.875" style="1" customWidth="1"/>
    <col min="10" max="10" width="2.75" style="1" customWidth="1"/>
    <col min="11" max="11" width="8.625" style="1" customWidth="1"/>
    <col min="12" max="12" width="3" style="1" customWidth="1"/>
    <col min="13" max="13" width="5.375" style="1" customWidth="1"/>
    <col min="14" max="14" width="10.125" style="1" customWidth="1"/>
    <col min="15" max="15" width="7.625" style="1" customWidth="1"/>
    <col min="16" max="17" width="7.125" style="1" hidden="1" customWidth="1"/>
    <col min="18" max="18" width="8.625" style="1" customWidth="1"/>
    <col min="19" max="19" width="3" style="1" customWidth="1"/>
    <col min="20" max="21" width="2.875" style="1" customWidth="1"/>
    <col min="22" max="22" width="10.125" style="1" customWidth="1"/>
    <col min="23" max="23" width="7.625" style="1" customWidth="1"/>
    <col min="24" max="25" width="7.625" style="1" hidden="1" customWidth="1"/>
    <col min="26" max="26" width="8.625" style="1" customWidth="1"/>
    <col min="27" max="16384" width="9" style="1"/>
  </cols>
  <sheetData>
    <row r="1" spans="1:26" ht="37.5" customHeight="1" thickBot="1">
      <c r="K1" s="7" t="s">
        <v>78</v>
      </c>
    </row>
    <row r="2" spans="1:26" ht="25.5" customHeight="1" thickBot="1">
      <c r="A2" s="8" t="s">
        <v>14</v>
      </c>
      <c r="B2" s="8"/>
      <c r="C2" s="8"/>
      <c r="D2" s="8"/>
      <c r="E2" s="8"/>
      <c r="F2" s="8"/>
      <c r="G2" s="9"/>
      <c r="H2" s="9"/>
      <c r="I2" s="10"/>
      <c r="J2" s="11"/>
      <c r="K2" s="11"/>
      <c r="L2" s="11"/>
      <c r="M2" s="11"/>
      <c r="N2" s="11"/>
      <c r="O2" s="175" t="s">
        <v>15</v>
      </c>
      <c r="P2" s="176"/>
      <c r="Q2" s="176"/>
      <c r="R2" s="176"/>
      <c r="S2" s="177"/>
      <c r="T2" s="178"/>
      <c r="U2" s="179"/>
      <c r="V2" s="179"/>
      <c r="W2" s="179"/>
      <c r="X2" s="179"/>
      <c r="Y2" s="179"/>
      <c r="Z2" s="180"/>
    </row>
    <row r="3" spans="1:26" ht="16.5" customHeight="1">
      <c r="A3" s="181" t="s">
        <v>16</v>
      </c>
      <c r="B3" s="182"/>
      <c r="C3" s="182"/>
      <c r="D3" s="182"/>
      <c r="E3" s="182"/>
      <c r="F3" s="182"/>
      <c r="G3" s="183"/>
      <c r="H3" s="184" t="s">
        <v>17</v>
      </c>
      <c r="I3" s="185"/>
      <c r="J3" s="186" t="s">
        <v>18</v>
      </c>
      <c r="K3" s="176"/>
      <c r="L3" s="176"/>
      <c r="M3" s="176"/>
      <c r="N3" s="177"/>
      <c r="O3" s="187" t="s">
        <v>19</v>
      </c>
      <c r="P3" s="188"/>
      <c r="Q3" s="188"/>
      <c r="R3" s="188"/>
      <c r="S3" s="189"/>
      <c r="T3" s="190" t="s">
        <v>20</v>
      </c>
      <c r="U3" s="191"/>
      <c r="V3" s="191"/>
      <c r="W3" s="191"/>
      <c r="X3" s="191"/>
      <c r="Y3" s="191"/>
      <c r="Z3" s="192"/>
    </row>
    <row r="4" spans="1:26" ht="16.5" customHeight="1">
      <c r="A4" s="193"/>
      <c r="B4" s="194"/>
      <c r="C4" s="194"/>
      <c r="D4" s="194"/>
      <c r="E4" s="194"/>
      <c r="F4" s="194"/>
      <c r="G4" s="195"/>
      <c r="H4" s="202" t="s">
        <v>21</v>
      </c>
      <c r="I4" s="203"/>
      <c r="J4" s="204"/>
      <c r="K4" s="205"/>
      <c r="L4" s="205"/>
      <c r="M4" s="205"/>
      <c r="N4" s="206"/>
      <c r="O4" s="210"/>
      <c r="P4" s="211"/>
      <c r="Q4" s="211"/>
      <c r="R4" s="211"/>
      <c r="S4" s="212"/>
      <c r="T4" s="216"/>
      <c r="U4" s="217"/>
      <c r="V4" s="217"/>
      <c r="W4" s="217"/>
      <c r="X4" s="217"/>
      <c r="Y4" s="217"/>
      <c r="Z4" s="218"/>
    </row>
    <row r="5" spans="1:26" ht="18.75" customHeight="1">
      <c r="A5" s="196"/>
      <c r="B5" s="197"/>
      <c r="C5" s="197"/>
      <c r="D5" s="197"/>
      <c r="E5" s="197"/>
      <c r="F5" s="197"/>
      <c r="G5" s="198"/>
      <c r="H5" s="222" t="s">
        <v>22</v>
      </c>
      <c r="I5" s="223"/>
      <c r="J5" s="207"/>
      <c r="K5" s="208"/>
      <c r="L5" s="208"/>
      <c r="M5" s="208"/>
      <c r="N5" s="209"/>
      <c r="O5" s="213"/>
      <c r="P5" s="214"/>
      <c r="Q5" s="214"/>
      <c r="R5" s="214"/>
      <c r="S5" s="215"/>
      <c r="T5" s="219"/>
      <c r="U5" s="220"/>
      <c r="V5" s="220"/>
      <c r="W5" s="220"/>
      <c r="X5" s="220"/>
      <c r="Y5" s="220"/>
      <c r="Z5" s="221"/>
    </row>
    <row r="6" spans="1:26" ht="35.25" customHeight="1">
      <c r="A6" s="199"/>
      <c r="B6" s="200"/>
      <c r="C6" s="200"/>
      <c r="D6" s="200"/>
      <c r="E6" s="200"/>
      <c r="F6" s="200"/>
      <c r="G6" s="201"/>
      <c r="H6" s="224"/>
      <c r="I6" s="225"/>
      <c r="J6" s="226"/>
      <c r="K6" s="227"/>
      <c r="L6" s="227"/>
      <c r="M6" s="227"/>
      <c r="N6" s="228"/>
      <c r="O6" s="229"/>
      <c r="P6" s="230"/>
      <c r="Q6" s="230"/>
      <c r="R6" s="230"/>
      <c r="S6" s="231"/>
      <c r="T6" s="229"/>
      <c r="U6" s="230"/>
      <c r="V6" s="230"/>
      <c r="W6" s="230"/>
      <c r="X6" s="230"/>
      <c r="Y6" s="230"/>
      <c r="Z6" s="232"/>
    </row>
    <row r="7" spans="1:26" ht="16.5" customHeight="1">
      <c r="A7" s="233" t="s">
        <v>23</v>
      </c>
      <c r="B7" s="189"/>
      <c r="C7" s="234" t="s">
        <v>166</v>
      </c>
      <c r="D7" s="235"/>
      <c r="E7" s="235"/>
      <c r="F7" s="235"/>
      <c r="G7" s="235"/>
      <c r="H7" s="235"/>
      <c r="I7" s="236"/>
      <c r="J7" s="187" t="s">
        <v>24</v>
      </c>
      <c r="K7" s="188"/>
      <c r="L7" s="188"/>
      <c r="M7" s="188"/>
      <c r="N7" s="188"/>
      <c r="O7" s="189"/>
      <c r="P7" s="12"/>
      <c r="Q7" s="12"/>
      <c r="R7" s="187" t="s">
        <v>25</v>
      </c>
      <c r="S7" s="188"/>
      <c r="T7" s="188"/>
      <c r="U7" s="188"/>
      <c r="V7" s="189"/>
      <c r="W7" s="237"/>
      <c r="X7" s="238"/>
      <c r="Y7" s="238"/>
      <c r="Z7" s="239"/>
    </row>
    <row r="8" spans="1:26" ht="15.75" customHeight="1" thickBot="1">
      <c r="A8" s="382">
        <v>2</v>
      </c>
      <c r="B8" s="383"/>
      <c r="C8" s="74" t="str" cm="1">
        <f t="array" ref="C8">_xlfn.IFS($C$9="B4","①",$C$9="Ｂ４","①",$C$9="B４","①",$C$9="Ｂ4","①",TRUE,1)</f>
        <v>①</v>
      </c>
      <c r="D8" s="75" cm="1">
        <f t="array" ref="D8">_xlfn.IFS($C$9="B4厚","②",$C$9="Ｂ４厚","②",$C$9="B４厚","②",$C$9="Ｂ4厚","②",TRUE,2)</f>
        <v>2</v>
      </c>
      <c r="E8" s="75" cm="1">
        <f t="array" ref="E8">_xlfn.IFS($C$9="B3","③",$C$9="Ｂ３","③",$C$9="Ｂ3","③",$C$9="B３","③",TRUE,3)</f>
        <v>3</v>
      </c>
      <c r="F8" s="75" cm="1">
        <f t="array" ref="F8">_xlfn.IFS($C$9="B3厚","②",$C$9="Ｂ３厚","②",$C$9="Ｂ3厚","②",$C$9="B３厚","②",TRUE,4)</f>
        <v>4</v>
      </c>
      <c r="G8" s="248" cm="1">
        <f t="array" ref="G8">_xlfn.IFS($C$9="B2","⑤",$C$9="Ｂ２","５",$C$9="Ｂ2","⑤",$C$9="B２","⑤",TRUE,5)</f>
        <v>5</v>
      </c>
      <c r="H8" s="248"/>
      <c r="I8" s="76" cm="1">
        <f t="array" ref="I8">_xlfn.IFS($C$9="B1","⑥",$C$9="Ｂ１","⑥",$C$9="Ｂ1","⑥",$C$9="B１","⑥",TRUE,6)</f>
        <v>6</v>
      </c>
      <c r="J8" s="190" t="s">
        <v>26</v>
      </c>
      <c r="K8" s="191"/>
      <c r="L8" s="191"/>
      <c r="M8" s="249"/>
      <c r="N8" s="190" t="s">
        <v>27</v>
      </c>
      <c r="O8" s="249"/>
      <c r="P8" s="13"/>
      <c r="Q8" s="13"/>
      <c r="R8" s="190" t="s">
        <v>26</v>
      </c>
      <c r="S8" s="191"/>
      <c r="T8" s="249"/>
      <c r="U8" s="190" t="s">
        <v>27</v>
      </c>
      <c r="V8" s="249"/>
      <c r="W8" s="240"/>
      <c r="X8" s="241"/>
      <c r="Y8" s="241"/>
      <c r="Z8" s="242"/>
    </row>
    <row r="9" spans="1:26" ht="52.5" customHeight="1" thickBot="1">
      <c r="A9" s="375" t="s">
        <v>79</v>
      </c>
      <c r="B9" s="376"/>
      <c r="C9" s="263" t="s">
        <v>184</v>
      </c>
      <c r="D9" s="264"/>
      <c r="E9" s="264"/>
      <c r="F9" s="264"/>
      <c r="G9" s="264"/>
      <c r="H9" s="264"/>
      <c r="I9" s="265"/>
      <c r="J9" s="266">
        <f>SUM(K11:K37,R11:R37,Z11:Z36)</f>
        <v>0</v>
      </c>
      <c r="K9" s="266"/>
      <c r="L9" s="266"/>
      <c r="M9" s="267"/>
      <c r="N9" s="268"/>
      <c r="O9" s="269"/>
      <c r="P9" s="14"/>
      <c r="Q9" s="14"/>
      <c r="R9" s="377"/>
      <c r="S9" s="378"/>
      <c r="T9" s="379"/>
      <c r="U9" s="380"/>
      <c r="V9" s="381"/>
      <c r="W9" s="243"/>
      <c r="X9" s="244"/>
      <c r="Y9" s="244"/>
      <c r="Z9" s="245"/>
    </row>
    <row r="10" spans="1:26" ht="18" customHeight="1">
      <c r="A10" s="15"/>
      <c r="B10" s="250" t="s">
        <v>29</v>
      </c>
      <c r="C10" s="251"/>
      <c r="D10" s="252" t="s">
        <v>30</v>
      </c>
      <c r="E10" s="253"/>
      <c r="F10" s="253"/>
      <c r="G10" s="254"/>
      <c r="H10" s="255" t="s">
        <v>31</v>
      </c>
      <c r="I10" s="256"/>
      <c r="J10" s="257"/>
      <c r="K10" s="17" t="s">
        <v>32</v>
      </c>
      <c r="L10" s="18"/>
      <c r="M10" s="16" t="s">
        <v>29</v>
      </c>
      <c r="N10" s="17" t="s">
        <v>30</v>
      </c>
      <c r="O10" s="258" t="s">
        <v>31</v>
      </c>
      <c r="P10" s="259"/>
      <c r="Q10" s="257"/>
      <c r="R10" s="17" t="s">
        <v>32</v>
      </c>
      <c r="S10" s="19"/>
      <c r="T10" s="250" t="s">
        <v>29</v>
      </c>
      <c r="U10" s="260"/>
      <c r="V10" s="17" t="s">
        <v>30</v>
      </c>
      <c r="W10" s="258" t="s">
        <v>31</v>
      </c>
      <c r="X10" s="259"/>
      <c r="Y10" s="257"/>
      <c r="Z10" s="20" t="s">
        <v>32</v>
      </c>
    </row>
    <row r="11" spans="1:26" ht="23.25" customHeight="1">
      <c r="A11" s="362" t="s">
        <v>80</v>
      </c>
      <c r="B11" s="396">
        <v>305</v>
      </c>
      <c r="C11" s="397"/>
      <c r="D11" s="398" t="s">
        <v>81</v>
      </c>
      <c r="E11" s="399"/>
      <c r="F11" s="399"/>
      <c r="G11" s="400"/>
      <c r="H11" s="401">
        <v>870</v>
      </c>
      <c r="I11" s="402"/>
      <c r="J11" s="403"/>
      <c r="K11" s="77"/>
      <c r="L11" s="394" t="s">
        <v>185</v>
      </c>
      <c r="M11" s="39">
        <v>112</v>
      </c>
      <c r="N11" s="40" t="s">
        <v>1</v>
      </c>
      <c r="O11" s="78">
        <v>190</v>
      </c>
      <c r="P11" s="59"/>
      <c r="Q11" s="59"/>
      <c r="R11" s="22"/>
      <c r="S11" s="394" t="s">
        <v>181</v>
      </c>
      <c r="T11" s="384">
        <v>90</v>
      </c>
      <c r="U11" s="385"/>
      <c r="V11" s="40" t="s">
        <v>215</v>
      </c>
      <c r="W11" s="78">
        <v>80</v>
      </c>
      <c r="X11" s="59"/>
      <c r="Y11" s="59"/>
      <c r="Z11" s="79"/>
    </row>
    <row r="12" spans="1:26" ht="23.25" customHeight="1">
      <c r="A12" s="363"/>
      <c r="B12" s="275">
        <v>308</v>
      </c>
      <c r="C12" s="390"/>
      <c r="D12" s="277" t="s">
        <v>162</v>
      </c>
      <c r="E12" s="278"/>
      <c r="F12" s="278"/>
      <c r="G12" s="279"/>
      <c r="H12" s="391">
        <v>400</v>
      </c>
      <c r="I12" s="392"/>
      <c r="J12" s="393"/>
      <c r="K12" s="77"/>
      <c r="L12" s="395"/>
      <c r="M12" s="39">
        <v>113</v>
      </c>
      <c r="N12" s="40" t="s">
        <v>82</v>
      </c>
      <c r="O12" s="78">
        <v>70</v>
      </c>
      <c r="P12" s="59"/>
      <c r="Q12" s="59"/>
      <c r="R12" s="22"/>
      <c r="S12" s="395"/>
      <c r="T12" s="429">
        <v>91</v>
      </c>
      <c r="U12" s="430"/>
      <c r="V12" s="4" t="s">
        <v>224</v>
      </c>
      <c r="W12" s="162">
        <v>110</v>
      </c>
      <c r="X12" s="59"/>
      <c r="Y12" s="59"/>
      <c r="Z12" s="79"/>
    </row>
    <row r="13" spans="1:26" ht="23.25" customHeight="1">
      <c r="A13" s="360" t="str">
        <f>TEXT(SUM(H11:J14),"[DBNum1]#,##0")</f>
        <v>一,二七〇</v>
      </c>
      <c r="B13" s="275"/>
      <c r="C13" s="390"/>
      <c r="D13" s="303"/>
      <c r="E13" s="278"/>
      <c r="F13" s="278"/>
      <c r="G13" s="279"/>
      <c r="H13" s="357"/>
      <c r="I13" s="358"/>
      <c r="J13" s="359"/>
      <c r="K13" s="82"/>
      <c r="L13" s="395"/>
      <c r="M13" s="39">
        <v>129</v>
      </c>
      <c r="N13" s="40" t="s">
        <v>84</v>
      </c>
      <c r="O13" s="78">
        <v>80</v>
      </c>
      <c r="P13" s="59"/>
      <c r="Q13" s="59"/>
      <c r="R13" s="22"/>
      <c r="S13" s="395"/>
      <c r="T13" s="404">
        <v>92</v>
      </c>
      <c r="U13" s="405"/>
      <c r="V13" s="23" t="s">
        <v>216</v>
      </c>
      <c r="W13" s="162">
        <v>80</v>
      </c>
      <c r="X13" s="31"/>
      <c r="Y13" s="31"/>
      <c r="Z13" s="169"/>
    </row>
    <row r="14" spans="1:26" ht="23.25" customHeight="1" thickBot="1">
      <c r="A14" s="361"/>
      <c r="B14" s="312"/>
      <c r="C14" s="386"/>
      <c r="D14" s="329"/>
      <c r="E14" s="322"/>
      <c r="F14" s="322"/>
      <c r="G14" s="323"/>
      <c r="H14" s="387"/>
      <c r="I14" s="388"/>
      <c r="J14" s="389"/>
      <c r="K14" s="83"/>
      <c r="L14" s="395"/>
      <c r="M14" s="39">
        <v>115</v>
      </c>
      <c r="N14" s="84" t="s">
        <v>86</v>
      </c>
      <c r="O14" s="78">
        <v>80</v>
      </c>
      <c r="P14" s="59"/>
      <c r="Q14" s="59"/>
      <c r="R14" s="22"/>
      <c r="S14" s="395"/>
      <c r="T14" s="406">
        <v>93</v>
      </c>
      <c r="U14" s="407"/>
      <c r="V14" s="4" t="s">
        <v>217</v>
      </c>
      <c r="W14" s="162">
        <v>20</v>
      </c>
      <c r="X14" s="59"/>
      <c r="Y14" s="59"/>
      <c r="Z14" s="79"/>
    </row>
    <row r="15" spans="1:26" ht="23.25" customHeight="1">
      <c r="A15" s="364" t="s">
        <v>88</v>
      </c>
      <c r="B15" s="327">
        <v>309</v>
      </c>
      <c r="C15" s="368"/>
      <c r="D15" s="369" t="s">
        <v>89</v>
      </c>
      <c r="E15" s="370"/>
      <c r="F15" s="370"/>
      <c r="G15" s="371"/>
      <c r="H15" s="408">
        <v>740</v>
      </c>
      <c r="I15" s="409"/>
      <c r="J15" s="410"/>
      <c r="K15" s="22"/>
      <c r="L15" s="395"/>
      <c r="M15" s="39">
        <v>117</v>
      </c>
      <c r="N15" s="40" t="s">
        <v>90</v>
      </c>
      <c r="O15" s="78">
        <v>40</v>
      </c>
      <c r="P15" s="59"/>
      <c r="Q15" s="59"/>
      <c r="R15" s="22"/>
      <c r="S15" s="395"/>
      <c r="T15" s="406">
        <v>94</v>
      </c>
      <c r="U15" s="407"/>
      <c r="V15" s="4" t="s">
        <v>218</v>
      </c>
      <c r="W15" s="162">
        <v>30</v>
      </c>
      <c r="X15" s="59"/>
      <c r="Y15" s="59"/>
      <c r="Z15" s="79"/>
    </row>
    <row r="16" spans="1:26" ht="23.25" customHeight="1">
      <c r="A16" s="363"/>
      <c r="B16" s="275">
        <v>324</v>
      </c>
      <c r="C16" s="390"/>
      <c r="D16" s="277" t="s">
        <v>91</v>
      </c>
      <c r="E16" s="278"/>
      <c r="F16" s="278"/>
      <c r="G16" s="279"/>
      <c r="H16" s="391">
        <v>1000</v>
      </c>
      <c r="I16" s="392"/>
      <c r="J16" s="393"/>
      <c r="K16" s="22"/>
      <c r="L16" s="284" t="str">
        <f>TEXT(SUM(O11:O21),"[DBNum1]#,##0")</f>
        <v>八二〇</v>
      </c>
      <c r="M16" s="39">
        <v>170</v>
      </c>
      <c r="N16" s="40" t="s">
        <v>189</v>
      </c>
      <c r="O16" s="78">
        <v>40</v>
      </c>
      <c r="P16" s="59"/>
      <c r="Q16" s="59"/>
      <c r="R16" s="22"/>
      <c r="S16" s="395"/>
      <c r="T16" s="406">
        <v>6</v>
      </c>
      <c r="U16" s="407"/>
      <c r="V16" s="40" t="s">
        <v>83</v>
      </c>
      <c r="W16" s="78">
        <v>190</v>
      </c>
      <c r="X16" s="59"/>
      <c r="Y16" s="59"/>
      <c r="Z16" s="79"/>
    </row>
    <row r="17" spans="1:26" ht="23.25" customHeight="1">
      <c r="A17" s="360" t="str">
        <f>TEXT(SUM(H15:J18),"[DBNum1]#,##0")</f>
        <v>一,七四〇</v>
      </c>
      <c r="B17" s="275"/>
      <c r="C17" s="390"/>
      <c r="D17" s="303"/>
      <c r="E17" s="278"/>
      <c r="F17" s="278"/>
      <c r="G17" s="279"/>
      <c r="H17" s="357"/>
      <c r="I17" s="358"/>
      <c r="J17" s="359"/>
      <c r="K17" s="22"/>
      <c r="L17" s="284"/>
      <c r="M17" s="85">
        <v>119</v>
      </c>
      <c r="N17" s="86" t="s">
        <v>93</v>
      </c>
      <c r="O17" s="141">
        <v>90</v>
      </c>
      <c r="P17" s="87"/>
      <c r="Q17" s="87"/>
      <c r="R17" s="88"/>
      <c r="S17" s="395"/>
      <c r="T17" s="406">
        <v>7</v>
      </c>
      <c r="U17" s="407"/>
      <c r="V17" s="173" t="s">
        <v>85</v>
      </c>
      <c r="W17" s="78">
        <v>250</v>
      </c>
      <c r="X17" s="59"/>
      <c r="Y17" s="59"/>
      <c r="Z17" s="79"/>
    </row>
    <row r="18" spans="1:26" ht="23.25" customHeight="1" thickBot="1">
      <c r="A18" s="361"/>
      <c r="B18" s="312"/>
      <c r="C18" s="386"/>
      <c r="D18" s="329"/>
      <c r="E18" s="322"/>
      <c r="F18" s="322"/>
      <c r="G18" s="323"/>
      <c r="H18" s="365"/>
      <c r="I18" s="366"/>
      <c r="J18" s="367"/>
      <c r="K18" s="83"/>
      <c r="L18" s="284"/>
      <c r="M18" s="28">
        <v>120</v>
      </c>
      <c r="N18" s="23" t="s">
        <v>95</v>
      </c>
      <c r="O18" s="80">
        <v>230</v>
      </c>
      <c r="P18" s="31"/>
      <c r="Q18" s="31"/>
      <c r="R18" s="170"/>
      <c r="S18" s="395"/>
      <c r="T18" s="406">
        <v>12</v>
      </c>
      <c r="U18" s="407"/>
      <c r="V18" s="40" t="s">
        <v>87</v>
      </c>
      <c r="W18" s="78">
        <v>340</v>
      </c>
      <c r="X18" s="59"/>
      <c r="Y18" s="59"/>
      <c r="Z18" s="79"/>
    </row>
    <row r="19" spans="1:26" ht="23.25" customHeight="1">
      <c r="A19" s="364" t="s">
        <v>94</v>
      </c>
      <c r="B19" s="275">
        <v>104</v>
      </c>
      <c r="C19" s="390"/>
      <c r="D19" s="442" t="s">
        <v>163</v>
      </c>
      <c r="E19" s="443"/>
      <c r="F19" s="443"/>
      <c r="G19" s="444"/>
      <c r="H19" s="357">
        <v>160</v>
      </c>
      <c r="I19" s="358"/>
      <c r="J19" s="359"/>
      <c r="K19" s="22"/>
      <c r="L19" s="284"/>
      <c r="M19" s="39"/>
      <c r="N19" s="40"/>
      <c r="O19" s="78"/>
      <c r="P19" s="87"/>
      <c r="Q19" s="87"/>
      <c r="R19" s="22"/>
      <c r="S19" s="395"/>
      <c r="T19" s="406">
        <v>95</v>
      </c>
      <c r="U19" s="407"/>
      <c r="V19" s="4" t="s">
        <v>219</v>
      </c>
      <c r="W19" s="162">
        <v>30</v>
      </c>
      <c r="X19" s="59"/>
      <c r="Y19" s="59"/>
      <c r="Z19" s="79"/>
    </row>
    <row r="20" spans="1:26" ht="23.25" customHeight="1" thickBot="1">
      <c r="A20" s="363"/>
      <c r="B20" s="275">
        <v>139</v>
      </c>
      <c r="C20" s="390"/>
      <c r="D20" s="277" t="s">
        <v>164</v>
      </c>
      <c r="E20" s="447"/>
      <c r="F20" s="447"/>
      <c r="G20" s="448"/>
      <c r="H20" s="357">
        <v>200</v>
      </c>
      <c r="I20" s="358"/>
      <c r="J20" s="359"/>
      <c r="K20" s="22"/>
      <c r="L20" s="93"/>
      <c r="M20" s="39"/>
      <c r="N20" s="40"/>
      <c r="O20" s="78"/>
      <c r="P20" s="47"/>
      <c r="Q20" s="47"/>
      <c r="R20" s="171"/>
      <c r="S20" s="284" t="str">
        <f>TEXT(SUM(W11:W25),"[DBNum1]#,##0")</f>
        <v>一,五三〇</v>
      </c>
      <c r="T20" s="406">
        <v>96</v>
      </c>
      <c r="U20" s="407"/>
      <c r="V20" s="84" t="s">
        <v>220</v>
      </c>
      <c r="W20" s="78">
        <v>10</v>
      </c>
      <c r="X20" s="59"/>
      <c r="Y20" s="59"/>
      <c r="Z20" s="79"/>
    </row>
    <row r="21" spans="1:26" ht="23.25" customHeight="1" thickBot="1">
      <c r="A21" s="363"/>
      <c r="B21" s="335">
        <v>141</v>
      </c>
      <c r="C21" s="422"/>
      <c r="D21" s="414" t="s">
        <v>165</v>
      </c>
      <c r="E21" s="415"/>
      <c r="F21" s="415"/>
      <c r="G21" s="416"/>
      <c r="H21" s="417">
        <v>90</v>
      </c>
      <c r="I21" s="418"/>
      <c r="J21" s="419"/>
      <c r="K21" s="22"/>
      <c r="L21" s="96"/>
      <c r="M21" s="97"/>
      <c r="N21" s="89"/>
      <c r="O21" s="98"/>
      <c r="P21" s="90"/>
      <c r="Q21" s="90"/>
      <c r="R21" s="172"/>
      <c r="S21" s="284"/>
      <c r="T21" s="406">
        <v>10</v>
      </c>
      <c r="U21" s="407"/>
      <c r="V21" s="40" t="s">
        <v>202</v>
      </c>
      <c r="W21" s="78">
        <v>30</v>
      </c>
      <c r="X21" s="59"/>
      <c r="Y21" s="59"/>
      <c r="Z21" s="79"/>
    </row>
    <row r="22" spans="1:26" ht="23.25" customHeight="1">
      <c r="A22" s="360" t="str">
        <f>TEXT(SUM(H19:J26),"[DBNum1]#,##0")</f>
        <v>一,一九〇</v>
      </c>
      <c r="B22" s="275">
        <v>138</v>
      </c>
      <c r="C22" s="390"/>
      <c r="D22" s="303" t="s">
        <v>138</v>
      </c>
      <c r="E22" s="278"/>
      <c r="F22" s="278"/>
      <c r="G22" s="279"/>
      <c r="H22" s="357">
        <v>240</v>
      </c>
      <c r="I22" s="358"/>
      <c r="J22" s="359"/>
      <c r="K22" s="77"/>
      <c r="L22" s="411" t="s">
        <v>169</v>
      </c>
      <c r="M22" s="39">
        <v>355</v>
      </c>
      <c r="N22" s="84" t="s">
        <v>209</v>
      </c>
      <c r="O22" s="78">
        <v>80</v>
      </c>
      <c r="P22" s="59"/>
      <c r="Q22" s="59"/>
      <c r="R22" s="22"/>
      <c r="S22" s="284"/>
      <c r="T22" s="406">
        <v>34</v>
      </c>
      <c r="U22" s="407"/>
      <c r="V22" s="40" t="s">
        <v>92</v>
      </c>
      <c r="W22" s="78">
        <v>320</v>
      </c>
      <c r="X22" s="59"/>
      <c r="Y22" s="59"/>
      <c r="Z22" s="79"/>
    </row>
    <row r="23" spans="1:26" ht="23.25" customHeight="1">
      <c r="A23" s="360"/>
      <c r="B23" s="275">
        <v>133</v>
      </c>
      <c r="C23" s="390"/>
      <c r="D23" s="303" t="s">
        <v>131</v>
      </c>
      <c r="E23" s="278"/>
      <c r="F23" s="278"/>
      <c r="G23" s="279"/>
      <c r="H23" s="357">
        <v>310</v>
      </c>
      <c r="I23" s="358"/>
      <c r="J23" s="359"/>
      <c r="K23" s="77"/>
      <c r="L23" s="395"/>
      <c r="M23" s="101">
        <v>356</v>
      </c>
      <c r="N23" s="84" t="s">
        <v>210</v>
      </c>
      <c r="O23" s="78">
        <v>40</v>
      </c>
      <c r="P23" s="59"/>
      <c r="Q23" s="59"/>
      <c r="R23" s="22"/>
      <c r="S23" s="284"/>
      <c r="T23" s="406">
        <v>98</v>
      </c>
      <c r="U23" s="407"/>
      <c r="V23" s="4" t="s">
        <v>221</v>
      </c>
      <c r="W23" s="162">
        <v>40</v>
      </c>
      <c r="X23" s="59"/>
      <c r="Y23" s="59"/>
      <c r="Z23" s="106"/>
    </row>
    <row r="24" spans="1:26" ht="23.25" customHeight="1">
      <c r="A24" s="360"/>
      <c r="B24" s="335">
        <v>137</v>
      </c>
      <c r="C24" s="422"/>
      <c r="D24" s="414" t="s">
        <v>132</v>
      </c>
      <c r="E24" s="415"/>
      <c r="F24" s="415"/>
      <c r="G24" s="416"/>
      <c r="H24" s="417">
        <v>190</v>
      </c>
      <c r="I24" s="418"/>
      <c r="J24" s="419"/>
      <c r="K24" s="77"/>
      <c r="L24" s="395"/>
      <c r="M24" s="39">
        <v>358</v>
      </c>
      <c r="N24" s="84" t="s">
        <v>208</v>
      </c>
      <c r="O24" s="78">
        <v>310</v>
      </c>
      <c r="P24" s="59"/>
      <c r="Q24" s="59"/>
      <c r="R24" s="22"/>
      <c r="S24" s="284"/>
      <c r="T24" s="406"/>
      <c r="U24" s="407"/>
      <c r="V24" s="4"/>
      <c r="W24" s="162"/>
      <c r="X24" s="109"/>
      <c r="Y24" s="109"/>
      <c r="Z24" s="106"/>
    </row>
    <row r="25" spans="1:26" ht="23.25" customHeight="1" thickBot="1">
      <c r="A25" s="360"/>
      <c r="B25" s="275"/>
      <c r="C25" s="390"/>
      <c r="D25" s="303"/>
      <c r="E25" s="278"/>
      <c r="F25" s="278"/>
      <c r="G25" s="279"/>
      <c r="H25" s="452"/>
      <c r="I25" s="453"/>
      <c r="J25" s="454"/>
      <c r="K25" s="82"/>
      <c r="L25" s="395"/>
      <c r="M25" s="39">
        <v>359</v>
      </c>
      <c r="N25" s="40" t="s">
        <v>212</v>
      </c>
      <c r="O25" s="78">
        <v>220</v>
      </c>
      <c r="P25" s="59"/>
      <c r="Q25" s="59"/>
      <c r="R25" s="22"/>
      <c r="S25" s="166"/>
      <c r="T25" s="420"/>
      <c r="U25" s="421"/>
      <c r="V25" s="167"/>
      <c r="W25" s="168"/>
      <c r="X25" s="90"/>
      <c r="Y25" s="90"/>
      <c r="Z25" s="174"/>
    </row>
    <row r="26" spans="1:26" ht="23.25" customHeight="1" thickBot="1">
      <c r="A26" s="100"/>
      <c r="B26" s="431"/>
      <c r="C26" s="432"/>
      <c r="D26" s="433"/>
      <c r="E26" s="434"/>
      <c r="F26" s="434"/>
      <c r="G26" s="435"/>
      <c r="H26" s="439"/>
      <c r="I26" s="440"/>
      <c r="J26" s="441"/>
      <c r="K26" s="83"/>
      <c r="L26" s="395"/>
      <c r="M26" s="39">
        <v>334</v>
      </c>
      <c r="N26" s="40" t="s">
        <v>130</v>
      </c>
      <c r="O26" s="78">
        <v>310</v>
      </c>
      <c r="P26" s="59"/>
      <c r="Q26" s="59"/>
      <c r="R26" s="22"/>
      <c r="S26" s="395" t="s">
        <v>168</v>
      </c>
      <c r="T26" s="445">
        <v>21</v>
      </c>
      <c r="U26" s="446"/>
      <c r="V26" s="92" t="s">
        <v>96</v>
      </c>
      <c r="W26" s="78">
        <v>90</v>
      </c>
      <c r="X26" s="59"/>
      <c r="Y26" s="59"/>
      <c r="Z26" s="79"/>
    </row>
    <row r="27" spans="1:26" ht="23.25" customHeight="1" thickBot="1">
      <c r="A27" s="364" t="s">
        <v>97</v>
      </c>
      <c r="B27" s="306">
        <v>124</v>
      </c>
      <c r="C27" s="412"/>
      <c r="D27" s="308" t="s">
        <v>98</v>
      </c>
      <c r="E27" s="309"/>
      <c r="F27" s="309"/>
      <c r="G27" s="310"/>
      <c r="H27" s="449">
        <v>20</v>
      </c>
      <c r="I27" s="450"/>
      <c r="J27" s="451"/>
      <c r="K27" s="22"/>
      <c r="L27" s="395"/>
      <c r="M27" s="52">
        <v>360</v>
      </c>
      <c r="N27" s="53" t="s">
        <v>211</v>
      </c>
      <c r="O27" s="160">
        <v>360</v>
      </c>
      <c r="P27" s="47"/>
      <c r="Q27" s="47"/>
      <c r="R27" s="99"/>
      <c r="S27" s="395"/>
      <c r="T27" s="429">
        <v>24</v>
      </c>
      <c r="U27" s="430"/>
      <c r="V27" s="40" t="s">
        <v>9</v>
      </c>
      <c r="W27" s="78">
        <v>40</v>
      </c>
      <c r="X27" s="59"/>
      <c r="Y27" s="59"/>
      <c r="Z27" s="79"/>
    </row>
    <row r="28" spans="1:26" ht="23.25" customHeight="1">
      <c r="A28" s="363"/>
      <c r="B28" s="275">
        <v>125</v>
      </c>
      <c r="C28" s="390"/>
      <c r="D28" s="426" t="s">
        <v>99</v>
      </c>
      <c r="E28" s="427"/>
      <c r="F28" s="427"/>
      <c r="G28" s="428"/>
      <c r="H28" s="357">
        <v>500</v>
      </c>
      <c r="I28" s="358"/>
      <c r="J28" s="359"/>
      <c r="K28" s="77"/>
      <c r="L28" s="284" t="str">
        <f>TEXT(SUM(O22:Q31),"[DBNum1]#,##0")</f>
        <v>一,四二〇</v>
      </c>
      <c r="M28" s="39">
        <v>323</v>
      </c>
      <c r="N28" s="84" t="s">
        <v>225</v>
      </c>
      <c r="O28" s="78">
        <v>100</v>
      </c>
      <c r="P28" s="59"/>
      <c r="Q28" s="59"/>
      <c r="R28" s="22"/>
      <c r="S28" s="395"/>
      <c r="T28" s="406">
        <v>37</v>
      </c>
      <c r="U28" s="407"/>
      <c r="V28" s="40" t="s">
        <v>135</v>
      </c>
      <c r="W28" s="78">
        <v>10</v>
      </c>
      <c r="X28" s="59"/>
      <c r="Y28" s="59"/>
      <c r="Z28" s="79"/>
    </row>
    <row r="29" spans="1:26" ht="23.25" customHeight="1">
      <c r="A29" s="360" t="str">
        <f>TEXT(SUM(H27:J31),"[DBNum1]#,##0")</f>
        <v>七六〇</v>
      </c>
      <c r="B29" s="275">
        <v>131</v>
      </c>
      <c r="C29" s="276"/>
      <c r="D29" s="277" t="s">
        <v>191</v>
      </c>
      <c r="E29" s="353"/>
      <c r="F29" s="353"/>
      <c r="G29" s="354"/>
      <c r="H29" s="357">
        <v>20</v>
      </c>
      <c r="I29" s="358"/>
      <c r="J29" s="359"/>
      <c r="K29" s="22"/>
      <c r="L29" s="284"/>
      <c r="M29" s="101"/>
      <c r="N29" s="40"/>
      <c r="O29" s="78"/>
      <c r="P29" s="59"/>
      <c r="Q29" s="59"/>
      <c r="R29" s="77"/>
      <c r="S29" s="395"/>
      <c r="T29" s="406">
        <v>38</v>
      </c>
      <c r="U29" s="407"/>
      <c r="V29" s="40" t="s">
        <v>136</v>
      </c>
      <c r="W29" s="78">
        <v>10</v>
      </c>
      <c r="X29" s="59"/>
      <c r="Y29" s="59"/>
      <c r="Z29" s="79"/>
    </row>
    <row r="30" spans="1:26" ht="23.25" customHeight="1">
      <c r="A30" s="360"/>
      <c r="B30" s="275">
        <v>126</v>
      </c>
      <c r="C30" s="390"/>
      <c r="D30" s="303" t="s">
        <v>192</v>
      </c>
      <c r="E30" s="278"/>
      <c r="F30" s="278"/>
      <c r="G30" s="279"/>
      <c r="H30" s="357">
        <v>220</v>
      </c>
      <c r="I30" s="358"/>
      <c r="J30" s="359"/>
      <c r="K30" s="22"/>
      <c r="L30" s="284"/>
      <c r="M30" s="102" t="s">
        <v>157</v>
      </c>
      <c r="N30" s="103"/>
      <c r="O30" s="103"/>
      <c r="P30" s="103"/>
      <c r="Q30" s="103"/>
      <c r="R30" s="104"/>
      <c r="S30" s="395"/>
      <c r="T30" s="406">
        <v>39</v>
      </c>
      <c r="U30" s="407"/>
      <c r="V30" s="40" t="s">
        <v>137</v>
      </c>
      <c r="W30" s="78">
        <v>30</v>
      </c>
      <c r="X30" s="59"/>
      <c r="Y30" s="59"/>
      <c r="Z30" s="79"/>
    </row>
    <row r="31" spans="1:26" ht="23.25" customHeight="1" thickBot="1">
      <c r="A31" s="361"/>
      <c r="B31" s="431"/>
      <c r="C31" s="432"/>
      <c r="D31" s="433"/>
      <c r="E31" s="434"/>
      <c r="F31" s="434"/>
      <c r="G31" s="435"/>
      <c r="H31" s="436"/>
      <c r="I31" s="437"/>
      <c r="J31" s="438"/>
      <c r="K31" s="83"/>
      <c r="L31" s="159"/>
      <c r="M31" s="101"/>
      <c r="N31" s="40"/>
      <c r="O31" s="78"/>
      <c r="P31" s="59"/>
      <c r="Q31" s="59"/>
      <c r="R31" s="22"/>
      <c r="S31" s="395"/>
      <c r="T31" s="406">
        <v>40</v>
      </c>
      <c r="U31" s="407"/>
      <c r="V31" s="40" t="s">
        <v>198</v>
      </c>
      <c r="W31" s="78">
        <v>20</v>
      </c>
      <c r="X31" s="59"/>
      <c r="Y31" s="59"/>
      <c r="Z31" s="79"/>
    </row>
    <row r="32" spans="1:26" ht="23.25" customHeight="1">
      <c r="A32" s="364" t="s">
        <v>167</v>
      </c>
      <c r="B32" s="327">
        <v>107</v>
      </c>
      <c r="C32" s="368"/>
      <c r="D32" s="369" t="s">
        <v>8</v>
      </c>
      <c r="E32" s="370"/>
      <c r="F32" s="370"/>
      <c r="G32" s="371"/>
      <c r="H32" s="372">
        <v>100</v>
      </c>
      <c r="I32" s="373"/>
      <c r="J32" s="374"/>
      <c r="K32" s="128"/>
      <c r="L32" s="159"/>
      <c r="M32" s="101"/>
      <c r="N32" s="40"/>
      <c r="O32" s="78"/>
      <c r="P32" s="59"/>
      <c r="Q32" s="59"/>
      <c r="R32" s="22"/>
      <c r="S32" s="284" t="str">
        <f>TEXT(SUM(W26:W35),"[DBNum1]#,##0")</f>
        <v>三〇〇</v>
      </c>
      <c r="T32" s="406">
        <v>41</v>
      </c>
      <c r="U32" s="407"/>
      <c r="V32" s="4" t="s">
        <v>199</v>
      </c>
      <c r="W32" s="162">
        <v>30</v>
      </c>
      <c r="X32" s="59"/>
      <c r="Y32" s="59"/>
      <c r="Z32" s="79"/>
    </row>
    <row r="33" spans="1:26" ht="23.25" customHeight="1">
      <c r="A33" s="363"/>
      <c r="B33" s="275">
        <v>109</v>
      </c>
      <c r="C33" s="276"/>
      <c r="D33" s="303" t="s">
        <v>101</v>
      </c>
      <c r="E33" s="278"/>
      <c r="F33" s="278"/>
      <c r="G33" s="279"/>
      <c r="H33" s="357">
        <v>110</v>
      </c>
      <c r="I33" s="358"/>
      <c r="J33" s="359"/>
      <c r="K33" s="77"/>
      <c r="L33" s="159"/>
      <c r="M33" s="101"/>
      <c r="N33" s="40"/>
      <c r="O33" s="78"/>
      <c r="P33" s="59"/>
      <c r="Q33" s="59"/>
      <c r="R33" s="22"/>
      <c r="S33" s="284"/>
      <c r="T33" s="406">
        <v>31</v>
      </c>
      <c r="U33" s="407"/>
      <c r="V33" s="40" t="s">
        <v>10</v>
      </c>
      <c r="W33" s="78">
        <v>60</v>
      </c>
      <c r="X33" s="59"/>
      <c r="Y33" s="59"/>
      <c r="Z33" s="79"/>
    </row>
    <row r="34" spans="1:26" ht="23.25" customHeight="1">
      <c r="A34" s="363"/>
      <c r="B34" s="275">
        <v>110</v>
      </c>
      <c r="C34" s="276"/>
      <c r="D34" s="303" t="s">
        <v>102</v>
      </c>
      <c r="E34" s="278"/>
      <c r="F34" s="278"/>
      <c r="G34" s="279"/>
      <c r="H34" s="357">
        <v>220</v>
      </c>
      <c r="I34" s="358"/>
      <c r="J34" s="359"/>
      <c r="K34" s="77"/>
      <c r="L34" s="107"/>
      <c r="M34" s="101"/>
      <c r="N34" s="40"/>
      <c r="O34" s="78"/>
      <c r="P34" s="59"/>
      <c r="Q34" s="59"/>
      <c r="R34" s="22"/>
      <c r="S34" s="284"/>
      <c r="T34" s="406">
        <v>36</v>
      </c>
      <c r="U34" s="407"/>
      <c r="V34" s="4" t="s">
        <v>100</v>
      </c>
      <c r="W34" s="162">
        <v>10</v>
      </c>
      <c r="X34" s="59"/>
      <c r="Y34" s="59"/>
      <c r="Z34" s="79"/>
    </row>
    <row r="35" spans="1:26" ht="23.25" customHeight="1">
      <c r="A35" s="360" t="str">
        <f>TEXT(SUM(H32:J37),"[DBNum1]#,##0")</f>
        <v>一,〇六〇</v>
      </c>
      <c r="B35" s="335">
        <v>140</v>
      </c>
      <c r="C35" s="422"/>
      <c r="D35" s="414" t="s">
        <v>103</v>
      </c>
      <c r="E35" s="415"/>
      <c r="F35" s="415"/>
      <c r="G35" s="416"/>
      <c r="H35" s="417">
        <v>630</v>
      </c>
      <c r="I35" s="418"/>
      <c r="J35" s="419"/>
      <c r="K35" s="77"/>
      <c r="L35" s="107"/>
      <c r="M35" s="101"/>
      <c r="N35" s="40"/>
      <c r="O35" s="78"/>
      <c r="P35" s="59"/>
      <c r="Q35" s="59"/>
      <c r="R35" s="22"/>
      <c r="S35" s="284"/>
      <c r="T35" s="406"/>
      <c r="U35" s="407"/>
      <c r="V35" s="4"/>
      <c r="W35" s="162"/>
      <c r="X35" s="59"/>
      <c r="Y35" s="59"/>
      <c r="Z35" s="79"/>
    </row>
    <row r="36" spans="1:26" ht="23.25" customHeight="1">
      <c r="A36" s="360"/>
      <c r="B36" s="275"/>
      <c r="C36" s="390"/>
      <c r="D36" s="303"/>
      <c r="E36" s="278"/>
      <c r="F36" s="278"/>
      <c r="G36" s="279"/>
      <c r="H36" s="357"/>
      <c r="I36" s="358"/>
      <c r="J36" s="359"/>
      <c r="K36" s="94"/>
      <c r="L36" s="107"/>
      <c r="M36" s="101"/>
      <c r="N36" s="40"/>
      <c r="O36" s="78"/>
      <c r="P36" s="59"/>
      <c r="Q36" s="59"/>
      <c r="R36" s="22"/>
      <c r="S36" s="108"/>
      <c r="T36" s="404"/>
      <c r="U36" s="405"/>
      <c r="V36" s="105"/>
      <c r="W36" s="162"/>
      <c r="X36" s="59"/>
      <c r="Y36" s="59"/>
      <c r="Z36" s="110"/>
    </row>
    <row r="37" spans="1:26" ht="23.25" customHeight="1" thickBot="1">
      <c r="A37" s="361"/>
      <c r="B37" s="312"/>
      <c r="C37" s="386"/>
      <c r="D37" s="329"/>
      <c r="E37" s="322"/>
      <c r="F37" s="322"/>
      <c r="G37" s="323"/>
      <c r="H37" s="423"/>
      <c r="I37" s="424"/>
      <c r="J37" s="425"/>
      <c r="K37" s="99"/>
      <c r="L37" s="111"/>
      <c r="M37" s="52"/>
      <c r="N37" s="53"/>
      <c r="O37" s="112"/>
      <c r="P37" s="47"/>
      <c r="Q37" s="47"/>
      <c r="R37" s="99"/>
      <c r="S37" s="113"/>
      <c r="T37" s="420"/>
      <c r="U37" s="421"/>
      <c r="V37" s="163" t="s">
        <v>214</v>
      </c>
      <c r="W37" s="164">
        <f>SUM(H11:J37,O11:O37,W11:W36)</f>
        <v>10090</v>
      </c>
      <c r="X37" s="47"/>
      <c r="Y37" s="47"/>
      <c r="Z37" s="165"/>
    </row>
    <row r="38" spans="1:26" ht="14.25" customHeight="1">
      <c r="A38" s="145" t="s">
        <v>200</v>
      </c>
      <c r="B38" s="146"/>
      <c r="C38" s="146"/>
      <c r="D38" s="146"/>
      <c r="E38" s="146"/>
      <c r="F38" s="146"/>
      <c r="G38" s="146"/>
      <c r="H38" s="146"/>
      <c r="I38" s="147"/>
      <c r="J38" s="147"/>
      <c r="K38" s="147"/>
      <c r="L38" s="148"/>
      <c r="M38" s="147"/>
      <c r="N38" s="149"/>
      <c r="O38" s="149"/>
      <c r="P38" s="149"/>
      <c r="Q38" s="149"/>
      <c r="R38" s="149"/>
      <c r="S38" s="149"/>
      <c r="T38" s="149"/>
      <c r="U38" s="149"/>
      <c r="V38" s="149"/>
      <c r="W38" s="413">
        <v>46235</v>
      </c>
      <c r="X38" s="413"/>
      <c r="Y38" s="413"/>
      <c r="Z38" s="413"/>
    </row>
    <row r="39" spans="1:26" ht="14.25" customHeight="1">
      <c r="A39" s="5" t="s">
        <v>140</v>
      </c>
    </row>
  </sheetData>
  <sheetProtection sheet="1" formatCells="0" formatColumns="0" formatRows="0"/>
  <mergeCells count="166">
    <mergeCell ref="T32:U32"/>
    <mergeCell ref="T33:U33"/>
    <mergeCell ref="D21:G21"/>
    <mergeCell ref="H21:J21"/>
    <mergeCell ref="B24:C24"/>
    <mergeCell ref="D24:G24"/>
    <mergeCell ref="H24:J24"/>
    <mergeCell ref="B23:C23"/>
    <mergeCell ref="T24:U24"/>
    <mergeCell ref="T22:U22"/>
    <mergeCell ref="D27:G27"/>
    <mergeCell ref="H27:J27"/>
    <mergeCell ref="H25:J25"/>
    <mergeCell ref="T12:U12"/>
    <mergeCell ref="B30:C30"/>
    <mergeCell ref="D30:G30"/>
    <mergeCell ref="H30:J30"/>
    <mergeCell ref="T14:U14"/>
    <mergeCell ref="B31:C31"/>
    <mergeCell ref="D31:G31"/>
    <mergeCell ref="H31:J31"/>
    <mergeCell ref="T15:U15"/>
    <mergeCell ref="B26:C26"/>
    <mergeCell ref="D26:G26"/>
    <mergeCell ref="H26:J26"/>
    <mergeCell ref="T21:U21"/>
    <mergeCell ref="D19:G19"/>
    <mergeCell ref="H19:J19"/>
    <mergeCell ref="T26:U26"/>
    <mergeCell ref="B20:C20"/>
    <mergeCell ref="D20:G20"/>
    <mergeCell ref="H20:J20"/>
    <mergeCell ref="T27:U27"/>
    <mergeCell ref="S26:S31"/>
    <mergeCell ref="T28:U28"/>
    <mergeCell ref="T29:U29"/>
    <mergeCell ref="B21:C21"/>
    <mergeCell ref="W38:Z38"/>
    <mergeCell ref="D35:G35"/>
    <mergeCell ref="H35:J35"/>
    <mergeCell ref="T25:U25"/>
    <mergeCell ref="B36:C36"/>
    <mergeCell ref="D36:G36"/>
    <mergeCell ref="H36:J36"/>
    <mergeCell ref="T36:U36"/>
    <mergeCell ref="B35:C35"/>
    <mergeCell ref="B37:C37"/>
    <mergeCell ref="D37:G37"/>
    <mergeCell ref="H37:J37"/>
    <mergeCell ref="T37:U37"/>
    <mergeCell ref="T34:U34"/>
    <mergeCell ref="B28:C28"/>
    <mergeCell ref="D28:G28"/>
    <mergeCell ref="H28:J28"/>
    <mergeCell ref="T35:U35"/>
    <mergeCell ref="S32:S35"/>
    <mergeCell ref="L28:L30"/>
    <mergeCell ref="T30:U30"/>
    <mergeCell ref="T31:U31"/>
    <mergeCell ref="B25:C25"/>
    <mergeCell ref="D25:G25"/>
    <mergeCell ref="T13:U13"/>
    <mergeCell ref="B19:C19"/>
    <mergeCell ref="L16:L19"/>
    <mergeCell ref="B22:C22"/>
    <mergeCell ref="D22:G22"/>
    <mergeCell ref="H22:J22"/>
    <mergeCell ref="S20:S24"/>
    <mergeCell ref="T18:U18"/>
    <mergeCell ref="T16:U16"/>
    <mergeCell ref="T17:U17"/>
    <mergeCell ref="B15:C15"/>
    <mergeCell ref="D15:G15"/>
    <mergeCell ref="H15:J15"/>
    <mergeCell ref="T20:U20"/>
    <mergeCell ref="B16:C16"/>
    <mergeCell ref="D16:G16"/>
    <mergeCell ref="H16:J16"/>
    <mergeCell ref="D23:G23"/>
    <mergeCell ref="H23:J23"/>
    <mergeCell ref="L22:L27"/>
    <mergeCell ref="B27:C27"/>
    <mergeCell ref="T19:U19"/>
    <mergeCell ref="T23:U23"/>
    <mergeCell ref="T11:U11"/>
    <mergeCell ref="B10:C10"/>
    <mergeCell ref="D10:G10"/>
    <mergeCell ref="H10:J10"/>
    <mergeCell ref="O10:Q10"/>
    <mergeCell ref="T10:U10"/>
    <mergeCell ref="B14:C14"/>
    <mergeCell ref="D14:G14"/>
    <mergeCell ref="H14:J14"/>
    <mergeCell ref="B12:C12"/>
    <mergeCell ref="D12:G12"/>
    <mergeCell ref="H12:J12"/>
    <mergeCell ref="B13:C13"/>
    <mergeCell ref="D13:G13"/>
    <mergeCell ref="H13:J13"/>
    <mergeCell ref="L11:L15"/>
    <mergeCell ref="B11:C11"/>
    <mergeCell ref="D11:G11"/>
    <mergeCell ref="H11:J11"/>
    <mergeCell ref="S11:S19"/>
    <mergeCell ref="B17:C17"/>
    <mergeCell ref="D17:G17"/>
    <mergeCell ref="H17:J17"/>
    <mergeCell ref="B18:C18"/>
    <mergeCell ref="W10:Y10"/>
    <mergeCell ref="U8:V8"/>
    <mergeCell ref="A9:B9"/>
    <mergeCell ref="C9:I9"/>
    <mergeCell ref="J9:M9"/>
    <mergeCell ref="N9:O9"/>
    <mergeCell ref="R9:T9"/>
    <mergeCell ref="U9:V9"/>
    <mergeCell ref="A7:B7"/>
    <mergeCell ref="C7:I7"/>
    <mergeCell ref="J7:O7"/>
    <mergeCell ref="R7:V7"/>
    <mergeCell ref="W7:Z9"/>
    <mergeCell ref="A8:B8"/>
    <mergeCell ref="G8:H8"/>
    <mergeCell ref="J8:M8"/>
    <mergeCell ref="N8:O8"/>
    <mergeCell ref="R8:T8"/>
    <mergeCell ref="O2:S2"/>
    <mergeCell ref="T2:Z2"/>
    <mergeCell ref="A3:G3"/>
    <mergeCell ref="H3:I3"/>
    <mergeCell ref="J3:N3"/>
    <mergeCell ref="O3:S3"/>
    <mergeCell ref="T3:Z3"/>
    <mergeCell ref="A4:G6"/>
    <mergeCell ref="H4:I4"/>
    <mergeCell ref="J4:N5"/>
    <mergeCell ref="O4:S5"/>
    <mergeCell ref="T4:Z5"/>
    <mergeCell ref="H5:I6"/>
    <mergeCell ref="J6:N6"/>
    <mergeCell ref="O6:S6"/>
    <mergeCell ref="T6:Z6"/>
    <mergeCell ref="B34:C34"/>
    <mergeCell ref="D34:G34"/>
    <mergeCell ref="H34:J34"/>
    <mergeCell ref="A35:A37"/>
    <mergeCell ref="A11:A12"/>
    <mergeCell ref="A13:A14"/>
    <mergeCell ref="A17:A18"/>
    <mergeCell ref="A19:A21"/>
    <mergeCell ref="A22:A25"/>
    <mergeCell ref="A27:A28"/>
    <mergeCell ref="A29:A31"/>
    <mergeCell ref="A32:A34"/>
    <mergeCell ref="A15:A16"/>
    <mergeCell ref="D18:G18"/>
    <mergeCell ref="H18:J18"/>
    <mergeCell ref="B32:C32"/>
    <mergeCell ref="D32:G32"/>
    <mergeCell ref="H32:J32"/>
    <mergeCell ref="B33:C33"/>
    <mergeCell ref="D33:G33"/>
    <mergeCell ref="H33:J33"/>
    <mergeCell ref="B29:C29"/>
    <mergeCell ref="D29:G29"/>
    <mergeCell ref="H29:J29"/>
  </mergeCells>
  <phoneticPr fontId="4"/>
  <conditionalFormatting sqref="C8">
    <cfRule type="cellIs" dxfId="11" priority="6" operator="equal">
      <formula>1</formula>
    </cfRule>
  </conditionalFormatting>
  <conditionalFormatting sqref="D8">
    <cfRule type="cellIs" dxfId="10" priority="5" operator="equal">
      <formula>2</formula>
    </cfRule>
  </conditionalFormatting>
  <conditionalFormatting sqref="E8">
    <cfRule type="cellIs" dxfId="9" priority="4" operator="equal">
      <formula>3</formula>
    </cfRule>
  </conditionalFormatting>
  <conditionalFormatting sqref="F8">
    <cfRule type="cellIs" dxfId="8" priority="3" operator="equal">
      <formula>4</formula>
    </cfRule>
  </conditionalFormatting>
  <conditionalFormatting sqref="G8:H8">
    <cfRule type="cellIs" dxfId="7" priority="2" operator="equal">
      <formula>5</formula>
    </cfRule>
  </conditionalFormatting>
  <conditionalFormatting sqref="I8">
    <cfRule type="cellIs" dxfId="6" priority="1" operator="equal">
      <formula>6</formula>
    </cfRule>
  </conditionalFormatting>
  <dataValidations count="6">
    <dataValidation imeMode="off" allowBlank="1" showInputMessage="1" showErrorMessage="1" sqref="O11:O37 H11:J37 W11:W37" xr:uid="{46F785AA-4745-4C66-8947-31770980EBFF}"/>
    <dataValidation type="whole" errorStyle="warning" imeMode="off" allowBlank="1" showInputMessage="1" showErrorMessage="1" errorTitle="定数オーバー!!!" error="定数オーバーです。_x000a__x000a_定数オーバー可→【はい(Y)】_x000a_修正→【いいえ(N)】【キャンセル】" sqref="K11:K37 Z11:Z23 R33:R37 Z26:Z35 R11:R30" xr:uid="{B4277A52-B850-45A9-852D-EC06E9B69DA4}">
      <formula1>0</formula1>
      <formula2>H11</formula2>
    </dataValidation>
    <dataValidation type="whole" errorStyle="warning" allowBlank="1" showInputMessage="1" showErrorMessage="1" errorTitle="定数オーバー!!!" error="定数オーバーです。_x000a__x000a_定数オーバー可→【はい(Y)】_x000a_修正→【いいえ(N)】【キャンセル】" sqref="Z24" xr:uid="{67C0F0E3-7DB0-40BA-B4FB-44490343FF7A}">
      <formula1>0</formula1>
      <formula2>W24</formula2>
    </dataValidation>
    <dataValidation type="textLength" operator="lessThanOrEqual" allowBlank="1" showInputMessage="1" showErrorMessage="1" errorTitle="入力文字数が多すぎます" error="8文字以内で入力してください" sqref="C9:I9" xr:uid="{490A95A1-54FC-4CB0-A62F-2FF947CA6011}">
      <formula1>8</formula1>
    </dataValidation>
    <dataValidation type="whole" errorStyle="warning" imeMode="off" allowBlank="1" showInputMessage="1" showErrorMessage="1" errorTitle="定数オーバー!!!" error="定数オーバーです。_x000a__x000a_定数オーバー可→【はい(Y)】_x000a_修正→【いいえ(N)】【キャンセル】" sqref="Z36:Z37" xr:uid="{24E53171-1B23-4262-BD81-A88E26334D51}">
      <formula1>0</formula1>
      <formula2>W38</formula2>
    </dataValidation>
    <dataValidation type="whole" errorStyle="warning" imeMode="off" allowBlank="1" showInputMessage="1" showErrorMessage="1" errorTitle="定数オーバー!!!" error="定数オーバーです。_x000a__x000a_定数オーバー可→【はい(Y)】_x000a_修正→【いいえ(N)】【キャンセル】" sqref="Z25" xr:uid="{D78C3B7F-4C49-4C66-8AA2-8B4EC26BF537}">
      <formula1>0</formula1>
      <formula2>W37</formula2>
    </dataValidation>
  </dataValidations>
  <printOptions horizontalCentered="1" verticalCentered="1"/>
  <pageMargins left="0" right="0" top="0.31496062992125984" bottom="0.23622047244094491" header="0.59055118110236227" footer="0.51181102362204722"/>
  <pageSetup paperSize="9" scale="97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5A7B3-0C2B-41EB-843A-2CDE56BF8560}">
  <sheetPr codeName="Sheet5">
    <pageSetUpPr fitToPage="1"/>
  </sheetPr>
  <dimension ref="A1:Z39"/>
  <sheetViews>
    <sheetView showGridLines="0" showZeros="0" zoomScale="85" zoomScaleNormal="85" zoomScaleSheetLayoutView="85" workbookViewId="0">
      <selection activeCell="A4" sqref="A4:G6"/>
    </sheetView>
  </sheetViews>
  <sheetFormatPr defaultRowHeight="13.5"/>
  <cols>
    <col min="1" max="1" width="3" style="1" customWidth="1"/>
    <col min="2" max="6" width="2.875" style="1" customWidth="1"/>
    <col min="7" max="8" width="1.5" style="1" customWidth="1"/>
    <col min="9" max="9" width="2.875" style="1" customWidth="1"/>
    <col min="10" max="10" width="2.75" style="1" customWidth="1"/>
    <col min="11" max="11" width="8.625" style="1" customWidth="1"/>
    <col min="12" max="12" width="3" style="1" customWidth="1"/>
    <col min="13" max="13" width="5.375" style="1" customWidth="1"/>
    <col min="14" max="14" width="10.125" style="1" customWidth="1"/>
    <col min="15" max="15" width="7.625" style="1" customWidth="1"/>
    <col min="16" max="17" width="7.125" style="1" hidden="1" customWidth="1"/>
    <col min="18" max="18" width="8.625" style="1" customWidth="1"/>
    <col min="19" max="19" width="3" style="1" customWidth="1"/>
    <col min="20" max="20" width="2.875" style="1" customWidth="1"/>
    <col min="21" max="21" width="3" style="1" customWidth="1"/>
    <col min="22" max="22" width="10.125" style="1" customWidth="1"/>
    <col min="23" max="23" width="7.625" style="1" customWidth="1"/>
    <col min="24" max="25" width="7.625" style="1" hidden="1" customWidth="1"/>
    <col min="26" max="26" width="8.625" style="1" customWidth="1"/>
    <col min="27" max="16384" width="9" style="1"/>
  </cols>
  <sheetData>
    <row r="1" spans="1:26" ht="38.25" customHeight="1" thickBot="1">
      <c r="K1" s="7" t="s">
        <v>120</v>
      </c>
    </row>
    <row r="2" spans="1:26" ht="25.5" customHeight="1" thickBot="1">
      <c r="A2" s="8" t="s">
        <v>14</v>
      </c>
      <c r="B2" s="8"/>
      <c r="C2" s="8"/>
      <c r="D2" s="8"/>
      <c r="E2" s="8"/>
      <c r="F2" s="8"/>
      <c r="G2" s="9"/>
      <c r="H2" s="9"/>
      <c r="I2" s="10"/>
      <c r="J2" s="11"/>
      <c r="K2" s="11"/>
      <c r="L2" s="11"/>
      <c r="M2" s="11"/>
      <c r="N2" s="11"/>
      <c r="O2" s="175" t="s">
        <v>15</v>
      </c>
      <c r="P2" s="176"/>
      <c r="Q2" s="176"/>
      <c r="R2" s="176"/>
      <c r="S2" s="177"/>
      <c r="T2" s="178"/>
      <c r="U2" s="179"/>
      <c r="V2" s="179"/>
      <c r="W2" s="179"/>
      <c r="X2" s="179"/>
      <c r="Y2" s="179"/>
      <c r="Z2" s="180"/>
    </row>
    <row r="3" spans="1:26" ht="16.5" customHeight="1">
      <c r="A3" s="181" t="s">
        <v>16</v>
      </c>
      <c r="B3" s="182"/>
      <c r="C3" s="182"/>
      <c r="D3" s="182"/>
      <c r="E3" s="182"/>
      <c r="F3" s="182"/>
      <c r="G3" s="183"/>
      <c r="H3" s="184" t="s">
        <v>17</v>
      </c>
      <c r="I3" s="185"/>
      <c r="J3" s="186" t="s">
        <v>18</v>
      </c>
      <c r="K3" s="176"/>
      <c r="L3" s="176"/>
      <c r="M3" s="176"/>
      <c r="N3" s="177"/>
      <c r="O3" s="190" t="s">
        <v>19</v>
      </c>
      <c r="P3" s="191"/>
      <c r="Q3" s="191"/>
      <c r="R3" s="191"/>
      <c r="S3" s="249"/>
      <c r="T3" s="190" t="s">
        <v>20</v>
      </c>
      <c r="U3" s="191"/>
      <c r="V3" s="191"/>
      <c r="W3" s="191"/>
      <c r="X3" s="191"/>
      <c r="Y3" s="191"/>
      <c r="Z3" s="192"/>
    </row>
    <row r="4" spans="1:26" ht="16.5" customHeight="1">
      <c r="A4" s="193"/>
      <c r="B4" s="194"/>
      <c r="C4" s="194"/>
      <c r="D4" s="194"/>
      <c r="E4" s="194"/>
      <c r="F4" s="194"/>
      <c r="G4" s="195"/>
      <c r="H4" s="202" t="s">
        <v>21</v>
      </c>
      <c r="I4" s="203"/>
      <c r="J4" s="204"/>
      <c r="K4" s="205"/>
      <c r="L4" s="205"/>
      <c r="M4" s="205"/>
      <c r="N4" s="206"/>
      <c r="O4" s="210"/>
      <c r="P4" s="211"/>
      <c r="Q4" s="211"/>
      <c r="R4" s="211"/>
      <c r="S4" s="212"/>
      <c r="T4" s="216"/>
      <c r="U4" s="217"/>
      <c r="V4" s="217"/>
      <c r="W4" s="217"/>
      <c r="X4" s="217"/>
      <c r="Y4" s="217"/>
      <c r="Z4" s="218"/>
    </row>
    <row r="5" spans="1:26" ht="18.75" customHeight="1">
      <c r="A5" s="196"/>
      <c r="B5" s="197"/>
      <c r="C5" s="197"/>
      <c r="D5" s="197"/>
      <c r="E5" s="197"/>
      <c r="F5" s="197"/>
      <c r="G5" s="198"/>
      <c r="H5" s="222" t="s">
        <v>22</v>
      </c>
      <c r="I5" s="223"/>
      <c r="J5" s="207"/>
      <c r="K5" s="208"/>
      <c r="L5" s="208"/>
      <c r="M5" s="208"/>
      <c r="N5" s="209"/>
      <c r="O5" s="213"/>
      <c r="P5" s="214"/>
      <c r="Q5" s="214"/>
      <c r="R5" s="214"/>
      <c r="S5" s="215"/>
      <c r="T5" s="219"/>
      <c r="U5" s="220"/>
      <c r="V5" s="220"/>
      <c r="W5" s="220"/>
      <c r="X5" s="220"/>
      <c r="Y5" s="220"/>
      <c r="Z5" s="221"/>
    </row>
    <row r="6" spans="1:26" ht="35.25" customHeight="1">
      <c r="A6" s="199"/>
      <c r="B6" s="200"/>
      <c r="C6" s="200"/>
      <c r="D6" s="200"/>
      <c r="E6" s="200"/>
      <c r="F6" s="200"/>
      <c r="G6" s="201"/>
      <c r="H6" s="224"/>
      <c r="I6" s="225"/>
      <c r="J6" s="226"/>
      <c r="K6" s="227"/>
      <c r="L6" s="227"/>
      <c r="M6" s="227"/>
      <c r="N6" s="228"/>
      <c r="O6" s="229"/>
      <c r="P6" s="230"/>
      <c r="Q6" s="230"/>
      <c r="R6" s="230"/>
      <c r="S6" s="231"/>
      <c r="T6" s="229"/>
      <c r="U6" s="230"/>
      <c r="V6" s="230"/>
      <c r="W6" s="230"/>
      <c r="X6" s="230"/>
      <c r="Y6" s="230"/>
      <c r="Z6" s="232"/>
    </row>
    <row r="7" spans="1:26" ht="16.5" customHeight="1">
      <c r="A7" s="233" t="s">
        <v>23</v>
      </c>
      <c r="B7" s="189"/>
      <c r="C7" s="234" t="s">
        <v>166</v>
      </c>
      <c r="D7" s="235"/>
      <c r="E7" s="235"/>
      <c r="F7" s="235"/>
      <c r="G7" s="235"/>
      <c r="H7" s="235"/>
      <c r="I7" s="236"/>
      <c r="J7" s="187" t="s">
        <v>24</v>
      </c>
      <c r="K7" s="188"/>
      <c r="L7" s="188"/>
      <c r="M7" s="188"/>
      <c r="N7" s="188"/>
      <c r="O7" s="189"/>
      <c r="P7" s="12"/>
      <c r="Q7" s="12"/>
      <c r="R7" s="187" t="s">
        <v>25</v>
      </c>
      <c r="S7" s="188"/>
      <c r="T7" s="188"/>
      <c r="U7" s="188"/>
      <c r="V7" s="189"/>
      <c r="W7" s="237"/>
      <c r="X7" s="238"/>
      <c r="Y7" s="238"/>
      <c r="Z7" s="239"/>
    </row>
    <row r="8" spans="1:26" ht="15.75" customHeight="1" thickBot="1">
      <c r="A8" s="382">
        <v>2</v>
      </c>
      <c r="B8" s="383"/>
      <c r="C8" s="74" t="str" cm="1">
        <f t="array" ref="C8">_xlfn.IFS($C$9="B4","①",$C$9="Ｂ４","①",$C$9="B４","①",$C$9="Ｂ4","①",TRUE,1)</f>
        <v>①</v>
      </c>
      <c r="D8" s="75" cm="1">
        <f t="array" ref="D8">_xlfn.IFS($C$9="B4厚","②",$C$9="Ｂ４厚","②",$C$9="B４厚","②",$C$9="Ｂ4厚","②",TRUE,2)</f>
        <v>2</v>
      </c>
      <c r="E8" s="75" cm="1">
        <f t="array" ref="E8">_xlfn.IFS($C$9="B3","③",$C$9="Ｂ３","③",$C$9="Ｂ3","③",$C$9="B３","③",TRUE,3)</f>
        <v>3</v>
      </c>
      <c r="F8" s="75" cm="1">
        <f t="array" ref="F8">_xlfn.IFS($C$9="B3厚","②",$C$9="Ｂ３厚","②",$C$9="Ｂ3厚","②",$C$9="B３厚","②",TRUE,4)</f>
        <v>4</v>
      </c>
      <c r="G8" s="248" cm="1">
        <f t="array" ref="G8">_xlfn.IFS($C$9="B2","⑤",$C$9="Ｂ２","５",$C$9="Ｂ2","⑤",$C$9="B２","⑤",TRUE,5)</f>
        <v>5</v>
      </c>
      <c r="H8" s="248"/>
      <c r="I8" s="76" cm="1">
        <f t="array" ref="I8">_xlfn.IFS($C$9="B1","⑥",$C$9="Ｂ１","⑥",$C$9="Ｂ1","⑥",$C$9="B１","⑥",TRUE,6)</f>
        <v>6</v>
      </c>
      <c r="J8" s="190" t="s">
        <v>26</v>
      </c>
      <c r="K8" s="191"/>
      <c r="L8" s="191"/>
      <c r="M8" s="249"/>
      <c r="N8" s="190" t="s">
        <v>27</v>
      </c>
      <c r="O8" s="249"/>
      <c r="P8" s="13"/>
      <c r="Q8" s="13"/>
      <c r="R8" s="190" t="s">
        <v>26</v>
      </c>
      <c r="S8" s="191"/>
      <c r="T8" s="249"/>
      <c r="U8" s="190" t="s">
        <v>27</v>
      </c>
      <c r="V8" s="249"/>
      <c r="W8" s="240"/>
      <c r="X8" s="241"/>
      <c r="Y8" s="241"/>
      <c r="Z8" s="242"/>
    </row>
    <row r="9" spans="1:26" ht="52.5" customHeight="1" thickBot="1">
      <c r="A9" s="375" t="s">
        <v>79</v>
      </c>
      <c r="B9" s="376"/>
      <c r="C9" s="263" t="s">
        <v>184</v>
      </c>
      <c r="D9" s="264"/>
      <c r="E9" s="264"/>
      <c r="F9" s="264"/>
      <c r="G9" s="264"/>
      <c r="H9" s="264"/>
      <c r="I9" s="265"/>
      <c r="J9" s="466">
        <f>SUM(K11:K36,R11:R36,Z11:Z34)</f>
        <v>0</v>
      </c>
      <c r="K9" s="466"/>
      <c r="L9" s="466"/>
      <c r="M9" s="467"/>
      <c r="N9" s="268"/>
      <c r="O9" s="269"/>
      <c r="P9" s="14"/>
      <c r="Q9" s="14"/>
      <c r="R9" s="377"/>
      <c r="S9" s="378"/>
      <c r="T9" s="379"/>
      <c r="U9" s="380"/>
      <c r="V9" s="381"/>
      <c r="W9" s="243"/>
      <c r="X9" s="244"/>
      <c r="Y9" s="244"/>
      <c r="Z9" s="245"/>
    </row>
    <row r="10" spans="1:26" ht="17.25" customHeight="1">
      <c r="A10" s="15"/>
      <c r="B10" s="250" t="s">
        <v>29</v>
      </c>
      <c r="C10" s="251"/>
      <c r="D10" s="252" t="s">
        <v>30</v>
      </c>
      <c r="E10" s="253"/>
      <c r="F10" s="253"/>
      <c r="G10" s="254"/>
      <c r="H10" s="255" t="s">
        <v>31</v>
      </c>
      <c r="I10" s="256"/>
      <c r="J10" s="257"/>
      <c r="K10" s="153" t="s">
        <v>32</v>
      </c>
      <c r="L10" s="19"/>
      <c r="M10" s="16" t="s">
        <v>29</v>
      </c>
      <c r="N10" s="17" t="s">
        <v>30</v>
      </c>
      <c r="O10" s="258" t="s">
        <v>31</v>
      </c>
      <c r="P10" s="259"/>
      <c r="Q10" s="257"/>
      <c r="R10" s="17" t="s">
        <v>32</v>
      </c>
      <c r="S10" s="19"/>
      <c r="T10" s="250" t="s">
        <v>29</v>
      </c>
      <c r="U10" s="260"/>
      <c r="V10" s="17" t="s">
        <v>30</v>
      </c>
      <c r="W10" s="258" t="s">
        <v>31</v>
      </c>
      <c r="X10" s="259"/>
      <c r="Y10" s="257"/>
      <c r="Z10" s="20" t="s">
        <v>32</v>
      </c>
    </row>
    <row r="11" spans="1:26" ht="23.25" customHeight="1">
      <c r="A11" s="362" t="s">
        <v>119</v>
      </c>
      <c r="B11" s="288">
        <v>410</v>
      </c>
      <c r="C11" s="289"/>
      <c r="D11" s="470" t="s">
        <v>118</v>
      </c>
      <c r="E11" s="471"/>
      <c r="F11" s="471"/>
      <c r="G11" s="472"/>
      <c r="H11" s="473">
        <v>740</v>
      </c>
      <c r="I11" s="474"/>
      <c r="J11" s="475"/>
      <c r="K11" s="125"/>
      <c r="L11" s="394" t="s">
        <v>171</v>
      </c>
      <c r="M11" s="39">
        <v>541</v>
      </c>
      <c r="N11" s="40" t="s">
        <v>114</v>
      </c>
      <c r="O11" s="78">
        <v>70</v>
      </c>
      <c r="P11" s="59"/>
      <c r="Q11" s="59"/>
      <c r="R11" s="77"/>
      <c r="S11" s="394" t="s">
        <v>180</v>
      </c>
      <c r="T11" s="483">
        <v>703</v>
      </c>
      <c r="U11" s="484"/>
      <c r="V11" s="84" t="s">
        <v>197</v>
      </c>
      <c r="W11" s="78">
        <v>80</v>
      </c>
      <c r="X11" s="4"/>
      <c r="Y11" s="4"/>
      <c r="Z11" s="79"/>
    </row>
    <row r="12" spans="1:26" ht="23.25" customHeight="1">
      <c r="A12" s="363"/>
      <c r="B12" s="335">
        <v>411</v>
      </c>
      <c r="C12" s="336"/>
      <c r="D12" s="485" t="s">
        <v>117</v>
      </c>
      <c r="E12" s="486"/>
      <c r="F12" s="486"/>
      <c r="G12" s="487"/>
      <c r="H12" s="455">
        <v>410</v>
      </c>
      <c r="I12" s="456"/>
      <c r="J12" s="457"/>
      <c r="K12" s="154"/>
      <c r="L12" s="395"/>
      <c r="M12" s="39">
        <v>542</v>
      </c>
      <c r="N12" s="40" t="s">
        <v>113</v>
      </c>
      <c r="O12" s="78">
        <v>130</v>
      </c>
      <c r="P12" s="59"/>
      <c r="Q12" s="59"/>
      <c r="R12" s="77"/>
      <c r="S12" s="395"/>
      <c r="T12" s="483">
        <v>740</v>
      </c>
      <c r="U12" s="484"/>
      <c r="V12" s="40" t="s">
        <v>129</v>
      </c>
      <c r="W12" s="78">
        <v>130</v>
      </c>
      <c r="X12" s="4"/>
      <c r="Y12" s="4"/>
      <c r="Z12" s="79"/>
    </row>
    <row r="13" spans="1:26" ht="23.25" customHeight="1">
      <c r="A13" s="360" t="str">
        <f>TEXT(SUM(H11:J15),"[DBNum1]#,##0")</f>
        <v>一,一五〇</v>
      </c>
      <c r="B13" s="275"/>
      <c r="C13" s="276"/>
      <c r="D13" s="303"/>
      <c r="E13" s="278"/>
      <c r="F13" s="278"/>
      <c r="G13" s="279"/>
      <c r="H13" s="476"/>
      <c r="I13" s="477"/>
      <c r="J13" s="478"/>
      <c r="K13" s="114"/>
      <c r="L13" s="395"/>
      <c r="M13" s="39">
        <v>551</v>
      </c>
      <c r="N13" s="40" t="s">
        <v>190</v>
      </c>
      <c r="O13" s="78">
        <v>50</v>
      </c>
      <c r="P13" s="59"/>
      <c r="Q13" s="59"/>
      <c r="R13" s="77"/>
      <c r="S13" s="395"/>
      <c r="T13" s="468">
        <v>741</v>
      </c>
      <c r="U13" s="469"/>
      <c r="V13" s="40" t="s">
        <v>128</v>
      </c>
      <c r="W13" s="78">
        <v>200</v>
      </c>
      <c r="X13" s="4"/>
      <c r="Y13" s="4"/>
      <c r="Z13" s="79"/>
    </row>
    <row r="14" spans="1:26" ht="23.25" customHeight="1">
      <c r="A14" s="360"/>
      <c r="B14" s="275"/>
      <c r="C14" s="276"/>
      <c r="D14" s="303"/>
      <c r="E14" s="278"/>
      <c r="F14" s="278"/>
      <c r="G14" s="279"/>
      <c r="H14" s="476"/>
      <c r="I14" s="477"/>
      <c r="J14" s="478"/>
      <c r="K14" s="114"/>
      <c r="L14" s="395"/>
      <c r="M14" s="39">
        <v>543</v>
      </c>
      <c r="N14" s="32" t="s">
        <v>112</v>
      </c>
      <c r="O14" s="78">
        <v>130</v>
      </c>
      <c r="P14" s="59"/>
      <c r="Q14" s="59"/>
      <c r="R14" s="77"/>
      <c r="S14" s="284" t="str">
        <f>TEXT(SUM(W11:W17),"[DBNum1]#,##0")</f>
        <v>七五〇</v>
      </c>
      <c r="T14" s="483">
        <v>742</v>
      </c>
      <c r="U14" s="484"/>
      <c r="V14" s="40" t="s">
        <v>127</v>
      </c>
      <c r="W14" s="78">
        <v>210</v>
      </c>
      <c r="X14" s="4"/>
      <c r="Y14" s="4"/>
      <c r="Z14" s="79"/>
    </row>
    <row r="15" spans="1:26" ht="23.25" customHeight="1" thickBot="1">
      <c r="A15" s="361"/>
      <c r="B15" s="312"/>
      <c r="C15" s="313"/>
      <c r="D15" s="329"/>
      <c r="E15" s="322"/>
      <c r="F15" s="322"/>
      <c r="G15" s="323"/>
      <c r="H15" s="488"/>
      <c r="I15" s="489"/>
      <c r="J15" s="490"/>
      <c r="K15" s="115"/>
      <c r="L15" s="395"/>
      <c r="M15" s="28">
        <v>521</v>
      </c>
      <c r="N15" s="34" t="s">
        <v>107</v>
      </c>
      <c r="O15" s="80">
        <v>70</v>
      </c>
      <c r="P15" s="87"/>
      <c r="Q15" s="87"/>
      <c r="R15" s="116"/>
      <c r="S15" s="284"/>
      <c r="T15" s="468">
        <v>707</v>
      </c>
      <c r="U15" s="469"/>
      <c r="V15" s="23" t="s">
        <v>12</v>
      </c>
      <c r="W15" s="117">
        <v>130</v>
      </c>
      <c r="X15" s="4"/>
      <c r="Y15" s="4"/>
      <c r="Z15" s="79"/>
    </row>
    <row r="16" spans="1:26" ht="23.25" customHeight="1">
      <c r="A16" s="464" t="s">
        <v>179</v>
      </c>
      <c r="B16" s="306">
        <v>406</v>
      </c>
      <c r="C16" s="307"/>
      <c r="D16" s="308" t="s">
        <v>111</v>
      </c>
      <c r="E16" s="309"/>
      <c r="F16" s="309"/>
      <c r="G16" s="310"/>
      <c r="H16" s="479">
        <v>150</v>
      </c>
      <c r="I16" s="480"/>
      <c r="J16" s="481"/>
      <c r="K16" s="125"/>
      <c r="L16" s="491" t="str">
        <f>TEXT(SUM(O11:O18),"[DBNum1]#,##0")</f>
        <v>五〇〇</v>
      </c>
      <c r="M16" s="39">
        <v>522</v>
      </c>
      <c r="N16" s="84" t="s">
        <v>170</v>
      </c>
      <c r="O16" s="78">
        <v>50</v>
      </c>
      <c r="P16" s="31"/>
      <c r="Q16" s="31"/>
      <c r="R16" s="82"/>
      <c r="S16" s="284"/>
      <c r="T16" s="468"/>
      <c r="U16" s="482"/>
      <c r="V16" s="118"/>
      <c r="W16" s="81"/>
      <c r="X16" s="119"/>
      <c r="Y16" s="119"/>
      <c r="Z16" s="79"/>
    </row>
    <row r="17" spans="1:26" ht="23.25" customHeight="1" thickBot="1">
      <c r="A17" s="465"/>
      <c r="B17" s="275">
        <v>413</v>
      </c>
      <c r="C17" s="276"/>
      <c r="D17" s="303" t="s">
        <v>110</v>
      </c>
      <c r="E17" s="278"/>
      <c r="F17" s="278"/>
      <c r="G17" s="279"/>
      <c r="H17" s="479">
        <v>50</v>
      </c>
      <c r="I17" s="480"/>
      <c r="J17" s="481"/>
      <c r="K17" s="114"/>
      <c r="L17" s="491"/>
      <c r="M17" s="39"/>
      <c r="N17" s="40"/>
      <c r="O17" s="78"/>
      <c r="P17" s="59"/>
      <c r="Q17" s="59"/>
      <c r="R17" s="77"/>
      <c r="S17" s="139"/>
      <c r="T17" s="120"/>
      <c r="U17" s="121"/>
      <c r="V17" s="122"/>
      <c r="W17" s="121"/>
      <c r="X17" s="123"/>
      <c r="Y17" s="123"/>
      <c r="Z17" s="91"/>
    </row>
    <row r="18" spans="1:26" ht="23.25" customHeight="1">
      <c r="A18" s="465"/>
      <c r="B18" s="275">
        <v>417</v>
      </c>
      <c r="C18" s="276"/>
      <c r="D18" s="303" t="s">
        <v>11</v>
      </c>
      <c r="E18" s="278"/>
      <c r="F18" s="278"/>
      <c r="G18" s="279"/>
      <c r="H18" s="492">
        <v>90</v>
      </c>
      <c r="I18" s="493"/>
      <c r="J18" s="494"/>
      <c r="K18" s="114"/>
      <c r="L18" s="491"/>
      <c r="M18" s="39"/>
      <c r="N18" s="32"/>
      <c r="O18" s="78"/>
      <c r="P18" s="59"/>
      <c r="Q18" s="59"/>
      <c r="R18" s="77"/>
      <c r="S18" s="411" t="s">
        <v>183</v>
      </c>
      <c r="T18" s="495">
        <v>721</v>
      </c>
      <c r="U18" s="496"/>
      <c r="V18" s="40" t="s">
        <v>126</v>
      </c>
      <c r="W18" s="78">
        <v>210</v>
      </c>
      <c r="X18" s="4"/>
      <c r="Y18" s="4"/>
      <c r="Z18" s="79"/>
    </row>
    <row r="19" spans="1:26" ht="23.25" customHeight="1" thickBot="1">
      <c r="A19" s="465"/>
      <c r="B19" s="275">
        <v>419</v>
      </c>
      <c r="C19" s="276"/>
      <c r="D19" s="303" t="s">
        <v>109</v>
      </c>
      <c r="E19" s="278"/>
      <c r="F19" s="278"/>
      <c r="G19" s="279"/>
      <c r="H19" s="497">
        <v>10</v>
      </c>
      <c r="I19" s="498"/>
      <c r="J19" s="499"/>
      <c r="K19" s="114"/>
      <c r="L19" s="491"/>
      <c r="M19" s="39"/>
      <c r="N19" s="32"/>
      <c r="O19" s="78"/>
      <c r="P19" s="59"/>
      <c r="Q19" s="59"/>
      <c r="R19" s="77"/>
      <c r="S19" s="395"/>
      <c r="T19" s="468">
        <v>723</v>
      </c>
      <c r="U19" s="469"/>
      <c r="V19" s="40" t="s">
        <v>125</v>
      </c>
      <c r="W19" s="78">
        <v>10</v>
      </c>
      <c r="X19" s="124"/>
      <c r="Y19" s="124"/>
      <c r="Z19" s="79"/>
    </row>
    <row r="20" spans="1:26" ht="23.25" customHeight="1">
      <c r="A20" s="465"/>
      <c r="B20" s="275">
        <v>418</v>
      </c>
      <c r="C20" s="276"/>
      <c r="D20" s="303" t="s">
        <v>108</v>
      </c>
      <c r="E20" s="278"/>
      <c r="F20" s="278"/>
      <c r="G20" s="279"/>
      <c r="H20" s="492">
        <v>10</v>
      </c>
      <c r="I20" s="493"/>
      <c r="J20" s="494"/>
      <c r="K20" s="114"/>
      <c r="L20" s="411" t="s">
        <v>182</v>
      </c>
      <c r="M20" s="42">
        <v>804</v>
      </c>
      <c r="N20" s="43" t="s">
        <v>172</v>
      </c>
      <c r="O20" s="127">
        <v>140</v>
      </c>
      <c r="P20" s="45"/>
      <c r="Q20" s="45"/>
      <c r="R20" s="128"/>
      <c r="S20" s="395"/>
      <c r="T20" s="468">
        <v>724</v>
      </c>
      <c r="U20" s="469"/>
      <c r="V20" s="40" t="s">
        <v>124</v>
      </c>
      <c r="W20" s="78">
        <v>10</v>
      </c>
      <c r="X20" s="4"/>
      <c r="Y20" s="4"/>
      <c r="Z20" s="79"/>
    </row>
    <row r="21" spans="1:26" ht="23.25" customHeight="1">
      <c r="A21" s="465"/>
      <c r="B21" s="275">
        <v>422</v>
      </c>
      <c r="C21" s="276"/>
      <c r="D21" s="303" t="s">
        <v>187</v>
      </c>
      <c r="E21" s="278"/>
      <c r="F21" s="278"/>
      <c r="G21" s="279"/>
      <c r="H21" s="492">
        <v>470</v>
      </c>
      <c r="I21" s="493"/>
      <c r="J21" s="494"/>
      <c r="K21" s="114"/>
      <c r="L21" s="395"/>
      <c r="M21" s="39">
        <v>872</v>
      </c>
      <c r="N21" s="40" t="s">
        <v>148</v>
      </c>
      <c r="O21" s="129">
        <v>70</v>
      </c>
      <c r="P21" s="59"/>
      <c r="Q21" s="59"/>
      <c r="R21" s="77"/>
      <c r="S21" s="395"/>
      <c r="T21" s="468">
        <v>722</v>
      </c>
      <c r="U21" s="469"/>
      <c r="V21" s="40" t="s">
        <v>123</v>
      </c>
      <c r="W21" s="78">
        <v>120</v>
      </c>
      <c r="X21" s="4"/>
      <c r="Y21" s="4"/>
      <c r="Z21" s="79"/>
    </row>
    <row r="22" spans="1:26" ht="23.25" customHeight="1">
      <c r="A22" s="360" t="str">
        <f>TEXT(SUM(H16:J35),"[DBNum1]#,##0")</f>
        <v>一,九三〇</v>
      </c>
      <c r="B22" s="275">
        <v>423</v>
      </c>
      <c r="C22" s="276"/>
      <c r="D22" s="303" t="s">
        <v>188</v>
      </c>
      <c r="E22" s="278"/>
      <c r="F22" s="278"/>
      <c r="G22" s="279"/>
      <c r="H22" s="492">
        <v>140</v>
      </c>
      <c r="I22" s="493"/>
      <c r="J22" s="494"/>
      <c r="K22" s="114"/>
      <c r="L22" s="395"/>
      <c r="M22" s="39">
        <v>874</v>
      </c>
      <c r="N22" s="40" t="s">
        <v>186</v>
      </c>
      <c r="O22" s="129">
        <v>110</v>
      </c>
      <c r="P22" s="59"/>
      <c r="Q22" s="59"/>
      <c r="R22" s="77"/>
      <c r="S22" s="395"/>
      <c r="T22" s="468">
        <v>726</v>
      </c>
      <c r="U22" s="469"/>
      <c r="V22" s="84" t="s">
        <v>122</v>
      </c>
      <c r="W22" s="78">
        <v>50</v>
      </c>
      <c r="X22" s="4"/>
      <c r="Y22" s="4"/>
      <c r="Z22" s="79"/>
    </row>
    <row r="23" spans="1:26" ht="23.25" customHeight="1">
      <c r="A23" s="360"/>
      <c r="B23" s="275">
        <v>426</v>
      </c>
      <c r="C23" s="276"/>
      <c r="D23" s="277" t="s">
        <v>106</v>
      </c>
      <c r="E23" s="353"/>
      <c r="F23" s="353"/>
      <c r="G23" s="354"/>
      <c r="H23" s="492">
        <v>540</v>
      </c>
      <c r="I23" s="493"/>
      <c r="J23" s="494"/>
      <c r="K23" s="125"/>
      <c r="L23" s="284" t="str">
        <f>TEXT(SUM(O20:O26),"[DBNum1]#,##0")</f>
        <v>四九〇</v>
      </c>
      <c r="M23" s="39">
        <v>808</v>
      </c>
      <c r="N23" s="40" t="s">
        <v>173</v>
      </c>
      <c r="O23" s="129">
        <v>80</v>
      </c>
      <c r="P23" s="87"/>
      <c r="Q23" s="87"/>
      <c r="R23" s="77"/>
      <c r="S23" s="126"/>
      <c r="T23" s="468">
        <v>727</v>
      </c>
      <c r="U23" s="469"/>
      <c r="V23" s="34" t="s">
        <v>152</v>
      </c>
      <c r="W23" s="80">
        <v>160</v>
      </c>
      <c r="X23" s="4"/>
      <c r="Y23" s="4"/>
      <c r="Z23" s="79"/>
    </row>
    <row r="24" spans="1:26" ht="23.25" customHeight="1">
      <c r="A24" s="360"/>
      <c r="B24" s="275">
        <v>451</v>
      </c>
      <c r="C24" s="276"/>
      <c r="D24" s="303" t="s">
        <v>105</v>
      </c>
      <c r="E24" s="278"/>
      <c r="F24" s="278"/>
      <c r="G24" s="279"/>
      <c r="H24" s="492">
        <v>20</v>
      </c>
      <c r="I24" s="493"/>
      <c r="J24" s="494"/>
      <c r="K24" s="114"/>
      <c r="L24" s="284"/>
      <c r="M24" s="39">
        <v>810</v>
      </c>
      <c r="N24" s="40" t="s">
        <v>174</v>
      </c>
      <c r="O24" s="129">
        <v>90</v>
      </c>
      <c r="P24" s="59"/>
      <c r="Q24" s="59"/>
      <c r="R24" s="77"/>
      <c r="S24" s="284" t="str">
        <f>TEXT(SUM(W18:W28),"[DBNum1]#,##0")</f>
        <v>六七〇</v>
      </c>
      <c r="T24" s="468">
        <v>728</v>
      </c>
      <c r="U24" s="469"/>
      <c r="V24" s="84" t="s">
        <v>153</v>
      </c>
      <c r="W24" s="78">
        <v>50</v>
      </c>
      <c r="X24" s="4"/>
      <c r="Y24" s="4"/>
      <c r="Z24" s="79"/>
    </row>
    <row r="25" spans="1:26" ht="23.25" customHeight="1">
      <c r="A25" s="360"/>
      <c r="B25" s="275">
        <v>427</v>
      </c>
      <c r="C25" s="276"/>
      <c r="D25" s="303" t="s">
        <v>104</v>
      </c>
      <c r="E25" s="278"/>
      <c r="F25" s="278"/>
      <c r="G25" s="279"/>
      <c r="H25" s="492">
        <v>250</v>
      </c>
      <c r="I25" s="493"/>
      <c r="J25" s="494"/>
      <c r="K25" s="125"/>
      <c r="L25" s="284"/>
      <c r="M25" s="28"/>
      <c r="N25" s="23"/>
      <c r="O25" s="151"/>
      <c r="P25" s="31"/>
      <c r="Q25" s="31"/>
      <c r="R25" s="82"/>
      <c r="S25" s="284"/>
      <c r="T25" s="468">
        <v>729</v>
      </c>
      <c r="U25" s="469"/>
      <c r="V25" s="40" t="s">
        <v>134</v>
      </c>
      <c r="W25" s="80">
        <v>20</v>
      </c>
      <c r="X25" s="4"/>
      <c r="Y25" s="4"/>
      <c r="Z25" s="79"/>
    </row>
    <row r="26" spans="1:26" ht="23.25" customHeight="1">
      <c r="A26" s="360"/>
      <c r="B26" s="335">
        <v>801</v>
      </c>
      <c r="C26" s="336"/>
      <c r="D26" s="414" t="s">
        <v>116</v>
      </c>
      <c r="E26" s="415"/>
      <c r="F26" s="415"/>
      <c r="G26" s="416"/>
      <c r="H26" s="492">
        <v>200</v>
      </c>
      <c r="I26" s="493"/>
      <c r="J26" s="494"/>
      <c r="K26" s="114"/>
      <c r="L26" s="284"/>
      <c r="M26" s="152"/>
      <c r="N26" s="152"/>
      <c r="O26" s="152"/>
      <c r="P26" s="152"/>
      <c r="Q26" s="152"/>
      <c r="R26" s="77"/>
      <c r="S26" s="284"/>
      <c r="T26" s="468">
        <v>731</v>
      </c>
      <c r="U26" s="469"/>
      <c r="V26" s="4" t="s">
        <v>121</v>
      </c>
      <c r="W26" s="80">
        <v>40</v>
      </c>
      <c r="X26" s="4"/>
      <c r="Y26" s="4"/>
      <c r="Z26" s="79"/>
    </row>
    <row r="27" spans="1:26" ht="23.25" customHeight="1" thickBot="1">
      <c r="A27" s="360"/>
      <c r="B27" s="335"/>
      <c r="C27" s="336"/>
      <c r="D27" s="414"/>
      <c r="E27" s="415"/>
      <c r="F27" s="415"/>
      <c r="G27" s="416"/>
      <c r="H27" s="497"/>
      <c r="I27" s="498"/>
      <c r="J27" s="499"/>
      <c r="K27" s="130"/>
      <c r="L27" s="150"/>
      <c r="M27" s="122"/>
      <c r="N27" s="122"/>
      <c r="O27" s="122"/>
      <c r="P27" s="122"/>
      <c r="Q27" s="122"/>
      <c r="R27" s="83"/>
      <c r="S27" s="284"/>
      <c r="T27" s="468"/>
      <c r="U27" s="469"/>
      <c r="V27" s="95"/>
      <c r="W27" s="80"/>
      <c r="X27" s="4"/>
      <c r="Y27" s="4"/>
      <c r="Z27" s="140"/>
    </row>
    <row r="28" spans="1:26" ht="23.25" customHeight="1">
      <c r="A28" s="360"/>
      <c r="B28" s="275"/>
      <c r="C28" s="276"/>
      <c r="D28" s="303"/>
      <c r="E28" s="278"/>
      <c r="F28" s="278"/>
      <c r="G28" s="279"/>
      <c r="H28" s="476"/>
      <c r="I28" s="477"/>
      <c r="J28" s="478"/>
      <c r="K28" s="114"/>
      <c r="L28" s="411" t="s">
        <v>176</v>
      </c>
      <c r="M28" s="39">
        <v>612</v>
      </c>
      <c r="N28" s="40" t="s">
        <v>175</v>
      </c>
      <c r="O28" s="129">
        <v>110</v>
      </c>
      <c r="P28" s="59"/>
      <c r="Q28" s="59"/>
      <c r="R28" s="77"/>
      <c r="S28" s="126"/>
      <c r="T28" s="468"/>
      <c r="U28" s="469"/>
      <c r="V28" s="95"/>
      <c r="W28" s="80"/>
      <c r="X28" s="4"/>
      <c r="Y28" s="4"/>
      <c r="Z28" s="140"/>
    </row>
    <row r="29" spans="1:26" ht="23.25" customHeight="1">
      <c r="A29" s="131"/>
      <c r="B29" s="275"/>
      <c r="C29" s="276"/>
      <c r="D29" s="303"/>
      <c r="E29" s="278"/>
      <c r="F29" s="278"/>
      <c r="G29" s="279"/>
      <c r="H29" s="476"/>
      <c r="I29" s="477"/>
      <c r="J29" s="478"/>
      <c r="K29" s="114"/>
      <c r="L29" s="395"/>
      <c r="M29" s="39">
        <v>616</v>
      </c>
      <c r="N29" s="40" t="s">
        <v>176</v>
      </c>
      <c r="O29" s="129">
        <v>170</v>
      </c>
      <c r="P29" s="59"/>
      <c r="Q29" s="59"/>
      <c r="R29" s="77"/>
      <c r="S29" s="126"/>
      <c r="T29" s="468"/>
      <c r="U29" s="469"/>
      <c r="V29" s="95"/>
      <c r="W29" s="80"/>
      <c r="X29" s="4"/>
      <c r="Y29" s="4"/>
      <c r="Z29" s="140"/>
    </row>
    <row r="30" spans="1:26" ht="23.25" customHeight="1">
      <c r="A30" s="131"/>
      <c r="B30" s="275"/>
      <c r="C30" s="276"/>
      <c r="D30" s="303"/>
      <c r="E30" s="278"/>
      <c r="F30" s="278"/>
      <c r="G30" s="279"/>
      <c r="H30" s="476"/>
      <c r="I30" s="477"/>
      <c r="J30" s="478"/>
      <c r="K30" s="114"/>
      <c r="L30" s="395"/>
      <c r="M30" s="39">
        <v>618</v>
      </c>
      <c r="N30" s="40" t="s">
        <v>177</v>
      </c>
      <c r="O30" s="129">
        <v>70</v>
      </c>
      <c r="P30" s="59"/>
      <c r="Q30" s="59"/>
      <c r="R30" s="77"/>
      <c r="S30" s="126"/>
      <c r="T30" s="468"/>
      <c r="U30" s="469"/>
      <c r="V30" s="95"/>
      <c r="W30" s="80"/>
      <c r="X30" s="4"/>
      <c r="Y30" s="4"/>
      <c r="Z30" s="140"/>
    </row>
    <row r="31" spans="1:26" ht="23.25" customHeight="1">
      <c r="A31" s="133"/>
      <c r="B31" s="275"/>
      <c r="C31" s="276"/>
      <c r="D31" s="500"/>
      <c r="E31" s="501"/>
      <c r="F31" s="501"/>
      <c r="G31" s="502"/>
      <c r="H31" s="476"/>
      <c r="I31" s="477"/>
      <c r="J31" s="478"/>
      <c r="K31" s="114"/>
      <c r="L31" s="284" t="str">
        <f>TEXT(SUM(O28:Q32),"[DBNum1]#,##0")</f>
        <v>三五〇</v>
      </c>
      <c r="M31" s="39"/>
      <c r="N31" s="40"/>
      <c r="O31" s="129"/>
      <c r="P31" s="59"/>
      <c r="Q31" s="59"/>
      <c r="R31" s="77"/>
      <c r="S31" s="126"/>
      <c r="T31" s="468"/>
      <c r="U31" s="469"/>
      <c r="V31" s="95"/>
      <c r="W31" s="80"/>
      <c r="X31" s="4"/>
      <c r="Y31" s="4"/>
      <c r="Z31" s="140"/>
    </row>
    <row r="32" spans="1:26" ht="23.25" customHeight="1">
      <c r="A32" s="133"/>
      <c r="B32" s="275"/>
      <c r="C32" s="276"/>
      <c r="D32" s="500"/>
      <c r="E32" s="501"/>
      <c r="F32" s="501"/>
      <c r="G32" s="502"/>
      <c r="H32" s="476"/>
      <c r="I32" s="477"/>
      <c r="J32" s="478"/>
      <c r="K32" s="114"/>
      <c r="L32" s="284"/>
      <c r="M32" s="39"/>
      <c r="N32" s="40"/>
      <c r="O32" s="129"/>
      <c r="P32" s="59"/>
      <c r="Q32" s="59"/>
      <c r="R32" s="77"/>
      <c r="S32" s="126"/>
      <c r="T32" s="468"/>
      <c r="U32" s="469"/>
      <c r="V32" s="105"/>
      <c r="W32" s="134"/>
      <c r="X32" s="4"/>
      <c r="Y32" s="4"/>
      <c r="Z32" s="140"/>
    </row>
    <row r="33" spans="1:26" ht="23.25" customHeight="1">
      <c r="A33" s="133"/>
      <c r="B33" s="306"/>
      <c r="C33" s="307"/>
      <c r="D33" s="308"/>
      <c r="E33" s="309"/>
      <c r="F33" s="309"/>
      <c r="G33" s="310"/>
      <c r="H33" s="455"/>
      <c r="I33" s="456"/>
      <c r="J33" s="457"/>
      <c r="K33" s="125"/>
      <c r="L33" s="155"/>
      <c r="M33" s="39"/>
      <c r="N33" s="40"/>
      <c r="O33" s="129"/>
      <c r="P33" s="59"/>
      <c r="Q33" s="59"/>
      <c r="R33" s="77"/>
      <c r="S33" s="126"/>
      <c r="T33" s="468"/>
      <c r="U33" s="469"/>
      <c r="V33" s="39"/>
      <c r="W33" s="80"/>
      <c r="X33" s="4"/>
      <c r="Y33" s="4"/>
      <c r="Z33" s="140"/>
    </row>
    <row r="34" spans="1:26" ht="23.25" customHeight="1">
      <c r="A34" s="133"/>
      <c r="B34" s="306"/>
      <c r="C34" s="307"/>
      <c r="D34" s="308"/>
      <c r="E34" s="309"/>
      <c r="F34" s="309"/>
      <c r="G34" s="310"/>
      <c r="H34" s="455"/>
      <c r="I34" s="456"/>
      <c r="J34" s="457"/>
      <c r="K34" s="125"/>
      <c r="L34" s="155"/>
      <c r="M34" s="39"/>
      <c r="N34" s="40"/>
      <c r="O34" s="129"/>
      <c r="P34" s="59"/>
      <c r="Q34" s="59"/>
      <c r="R34" s="77"/>
      <c r="S34" s="126"/>
      <c r="T34" s="468"/>
      <c r="U34" s="469"/>
      <c r="V34" s="39"/>
      <c r="W34" s="80"/>
      <c r="X34" s="135"/>
      <c r="Y34" s="135"/>
      <c r="Z34" s="140"/>
    </row>
    <row r="35" spans="1:26" ht="23.25" customHeight="1">
      <c r="A35" s="133"/>
      <c r="B35" s="306"/>
      <c r="C35" s="307"/>
      <c r="D35" s="308"/>
      <c r="E35" s="309"/>
      <c r="F35" s="309"/>
      <c r="G35" s="310"/>
      <c r="H35" s="455"/>
      <c r="I35" s="456"/>
      <c r="J35" s="457"/>
      <c r="K35" s="125"/>
      <c r="L35" s="155"/>
      <c r="M35" s="39"/>
      <c r="N35" s="40"/>
      <c r="O35" s="129"/>
      <c r="P35" s="59"/>
      <c r="Q35" s="59"/>
      <c r="R35" s="77"/>
      <c r="S35" s="126"/>
      <c r="T35" s="468"/>
      <c r="U35" s="469"/>
      <c r="V35" s="105" t="s">
        <v>115</v>
      </c>
      <c r="W35" s="161">
        <f>SUM(H11:J37,O11:Q37,W11:W34)</f>
        <v>5840</v>
      </c>
      <c r="X35" s="4"/>
      <c r="Y35" s="4"/>
      <c r="Z35" s="140"/>
    </row>
    <row r="36" spans="1:26" ht="23.25" customHeight="1">
      <c r="A36" s="133"/>
      <c r="B36" s="306"/>
      <c r="C36" s="307"/>
      <c r="D36" s="308"/>
      <c r="E36" s="309"/>
      <c r="F36" s="309"/>
      <c r="G36" s="310"/>
      <c r="H36" s="455"/>
      <c r="I36" s="456"/>
      <c r="J36" s="457"/>
      <c r="K36" s="125"/>
      <c r="L36" s="155"/>
      <c r="M36" s="39"/>
      <c r="N36" s="40"/>
      <c r="O36" s="129"/>
      <c r="P36" s="59"/>
      <c r="Q36" s="59"/>
      <c r="R36" s="77"/>
      <c r="S36" s="126"/>
      <c r="T36" s="458" t="s">
        <v>178</v>
      </c>
      <c r="U36" s="459"/>
      <c r="V36" s="460"/>
      <c r="W36" s="460"/>
      <c r="X36" s="460"/>
      <c r="Y36" s="460"/>
      <c r="Z36" s="461"/>
    </row>
    <row r="37" spans="1:26" ht="23.25" customHeight="1" thickBot="1">
      <c r="A37" s="100"/>
      <c r="B37" s="431"/>
      <c r="C37" s="504"/>
      <c r="D37" s="433"/>
      <c r="E37" s="434"/>
      <c r="F37" s="434"/>
      <c r="G37" s="435"/>
      <c r="H37" s="505"/>
      <c r="I37" s="506"/>
      <c r="J37" s="507"/>
      <c r="K37" s="156"/>
      <c r="L37" s="142"/>
      <c r="M37" s="97"/>
      <c r="N37" s="89"/>
      <c r="O37" s="132"/>
      <c r="P37" s="90"/>
      <c r="Q37" s="90"/>
      <c r="R37" s="83"/>
      <c r="S37" s="136"/>
      <c r="T37" s="431"/>
      <c r="U37" s="432"/>
      <c r="V37" s="137"/>
      <c r="W37" s="462">
        <f>SUM(朝日・札幌!W37+朝日・Ａ!W37+W35)</f>
        <v>54640</v>
      </c>
      <c r="X37" s="462"/>
      <c r="Y37" s="462"/>
      <c r="Z37" s="463"/>
    </row>
    <row r="38" spans="1:26" ht="14.25">
      <c r="A38" s="145" t="s">
        <v>200</v>
      </c>
      <c r="B38" s="146"/>
      <c r="C38" s="146"/>
      <c r="D38" s="146"/>
      <c r="E38" s="146"/>
      <c r="F38" s="146"/>
      <c r="G38" s="146"/>
      <c r="H38" s="146"/>
      <c r="I38" s="147"/>
      <c r="J38" s="147"/>
      <c r="K38" s="147"/>
      <c r="L38" s="148"/>
      <c r="M38" s="147"/>
      <c r="N38" s="149"/>
      <c r="O38" s="149"/>
      <c r="P38" s="149"/>
      <c r="Q38" s="149"/>
      <c r="R38" s="149"/>
      <c r="S38" s="149"/>
      <c r="T38" s="149"/>
      <c r="U38" s="149"/>
      <c r="V38" s="149"/>
      <c r="W38" s="503">
        <v>46174</v>
      </c>
      <c r="X38" s="503"/>
      <c r="Y38" s="503"/>
      <c r="Z38" s="503"/>
    </row>
    <row r="39" spans="1:26">
      <c r="A39" s="138"/>
      <c r="I39" s="6"/>
      <c r="O39" s="6"/>
    </row>
  </sheetData>
  <sheetProtection sheet="1" formatCells="0" formatColumns="0" formatRows="0"/>
  <mergeCells count="162">
    <mergeCell ref="H35:J35"/>
    <mergeCell ref="B36:C36"/>
    <mergeCell ref="D27:G27"/>
    <mergeCell ref="H27:J27"/>
    <mergeCell ref="L28:L30"/>
    <mergeCell ref="W38:Z38"/>
    <mergeCell ref="T34:U34"/>
    <mergeCell ref="T35:U35"/>
    <mergeCell ref="B37:C37"/>
    <mergeCell ref="D37:G37"/>
    <mergeCell ref="H37:J37"/>
    <mergeCell ref="T37:U37"/>
    <mergeCell ref="B32:C32"/>
    <mergeCell ref="D32:G32"/>
    <mergeCell ref="H32:J32"/>
    <mergeCell ref="T32:U32"/>
    <mergeCell ref="B33:C33"/>
    <mergeCell ref="D33:G33"/>
    <mergeCell ref="H33:J33"/>
    <mergeCell ref="T33:U33"/>
    <mergeCell ref="B34:C34"/>
    <mergeCell ref="D34:G34"/>
    <mergeCell ref="H34:J34"/>
    <mergeCell ref="B35:C35"/>
    <mergeCell ref="D35:G35"/>
    <mergeCell ref="B26:C26"/>
    <mergeCell ref="S24:S27"/>
    <mergeCell ref="D36:G36"/>
    <mergeCell ref="D30:G30"/>
    <mergeCell ref="H30:J30"/>
    <mergeCell ref="T30:U30"/>
    <mergeCell ref="B31:C31"/>
    <mergeCell ref="D31:G31"/>
    <mergeCell ref="H31:J31"/>
    <mergeCell ref="T31:U31"/>
    <mergeCell ref="B28:C28"/>
    <mergeCell ref="D28:G28"/>
    <mergeCell ref="H28:J28"/>
    <mergeCell ref="T28:U28"/>
    <mergeCell ref="B29:C29"/>
    <mergeCell ref="D29:G29"/>
    <mergeCell ref="H29:J29"/>
    <mergeCell ref="T29:U29"/>
    <mergeCell ref="B30:C30"/>
    <mergeCell ref="D26:G26"/>
    <mergeCell ref="H26:J26"/>
    <mergeCell ref="T26:U26"/>
    <mergeCell ref="B27:C27"/>
    <mergeCell ref="L20:L22"/>
    <mergeCell ref="T22:U22"/>
    <mergeCell ref="B23:C23"/>
    <mergeCell ref="D23:G23"/>
    <mergeCell ref="H23:J23"/>
    <mergeCell ref="T23:U23"/>
    <mergeCell ref="B20:C20"/>
    <mergeCell ref="D20:G20"/>
    <mergeCell ref="H20:J20"/>
    <mergeCell ref="T20:U20"/>
    <mergeCell ref="B21:C21"/>
    <mergeCell ref="D21:G21"/>
    <mergeCell ref="H21:J21"/>
    <mergeCell ref="T21:U21"/>
    <mergeCell ref="B22:C22"/>
    <mergeCell ref="S18:S22"/>
    <mergeCell ref="D22:G22"/>
    <mergeCell ref="H22:J22"/>
    <mergeCell ref="T18:U18"/>
    <mergeCell ref="B19:C19"/>
    <mergeCell ref="D19:G19"/>
    <mergeCell ref="H19:J19"/>
    <mergeCell ref="T19:U19"/>
    <mergeCell ref="H18:J18"/>
    <mergeCell ref="T27:U27"/>
    <mergeCell ref="B24:C24"/>
    <mergeCell ref="D24:G24"/>
    <mergeCell ref="H24:J24"/>
    <mergeCell ref="T24:U24"/>
    <mergeCell ref="B25:C25"/>
    <mergeCell ref="D25:G25"/>
    <mergeCell ref="H25:J25"/>
    <mergeCell ref="T25:U25"/>
    <mergeCell ref="L23:L26"/>
    <mergeCell ref="D16:G16"/>
    <mergeCell ref="H16:J16"/>
    <mergeCell ref="T16:U16"/>
    <mergeCell ref="B16:C16"/>
    <mergeCell ref="S14:S16"/>
    <mergeCell ref="D14:G14"/>
    <mergeCell ref="H14:J14"/>
    <mergeCell ref="T14:U14"/>
    <mergeCell ref="B15:C15"/>
    <mergeCell ref="L11:L15"/>
    <mergeCell ref="T11:U11"/>
    <mergeCell ref="B12:C12"/>
    <mergeCell ref="D12:G12"/>
    <mergeCell ref="H12:J12"/>
    <mergeCell ref="T12:U12"/>
    <mergeCell ref="D15:G15"/>
    <mergeCell ref="H15:J15"/>
    <mergeCell ref="T15:U15"/>
    <mergeCell ref="L16:L19"/>
    <mergeCell ref="B17:C17"/>
    <mergeCell ref="D17:G17"/>
    <mergeCell ref="H17:J17"/>
    <mergeCell ref="B18:C18"/>
    <mergeCell ref="D18:G18"/>
    <mergeCell ref="B10:C10"/>
    <mergeCell ref="D10:G10"/>
    <mergeCell ref="H10:J10"/>
    <mergeCell ref="O10:Q10"/>
    <mergeCell ref="T10:U10"/>
    <mergeCell ref="T13:U13"/>
    <mergeCell ref="A11:A12"/>
    <mergeCell ref="B11:C11"/>
    <mergeCell ref="D11:G11"/>
    <mergeCell ref="H11:J11"/>
    <mergeCell ref="S11:S13"/>
    <mergeCell ref="A13:A15"/>
    <mergeCell ref="B13:C13"/>
    <mergeCell ref="D13:G13"/>
    <mergeCell ref="H13:J13"/>
    <mergeCell ref="B14:C14"/>
    <mergeCell ref="T4:Z5"/>
    <mergeCell ref="H5:I6"/>
    <mergeCell ref="J6:N6"/>
    <mergeCell ref="O6:S6"/>
    <mergeCell ref="T6:Z6"/>
    <mergeCell ref="U8:V8"/>
    <mergeCell ref="A9:B9"/>
    <mergeCell ref="C9:I9"/>
    <mergeCell ref="J9:M9"/>
    <mergeCell ref="N9:O9"/>
    <mergeCell ref="R9:T9"/>
    <mergeCell ref="U9:V9"/>
    <mergeCell ref="A7:B7"/>
    <mergeCell ref="C7:I7"/>
    <mergeCell ref="J7:O7"/>
    <mergeCell ref="R7:V7"/>
    <mergeCell ref="W10:Y10"/>
    <mergeCell ref="L31:L32"/>
    <mergeCell ref="H36:J36"/>
    <mergeCell ref="T36:Z36"/>
    <mergeCell ref="W37:Z37"/>
    <mergeCell ref="A16:A21"/>
    <mergeCell ref="A22:A28"/>
    <mergeCell ref="O2:S2"/>
    <mergeCell ref="T2:Z2"/>
    <mergeCell ref="A3:G3"/>
    <mergeCell ref="H3:I3"/>
    <mergeCell ref="J3:N3"/>
    <mergeCell ref="O3:S3"/>
    <mergeCell ref="T3:Z3"/>
    <mergeCell ref="W7:Z9"/>
    <mergeCell ref="A8:B8"/>
    <mergeCell ref="G8:H8"/>
    <mergeCell ref="J8:M8"/>
    <mergeCell ref="N8:O8"/>
    <mergeCell ref="R8:T8"/>
    <mergeCell ref="A4:G6"/>
    <mergeCell ref="H4:I4"/>
    <mergeCell ref="J4:N5"/>
    <mergeCell ref="O4:S5"/>
  </mergeCells>
  <phoneticPr fontId="4"/>
  <conditionalFormatting sqref="C8">
    <cfRule type="cellIs" dxfId="5" priority="6" operator="equal">
      <formula>1</formula>
    </cfRule>
  </conditionalFormatting>
  <conditionalFormatting sqref="D8">
    <cfRule type="cellIs" dxfId="4" priority="5" operator="equal">
      <formula>2</formula>
    </cfRule>
  </conditionalFormatting>
  <conditionalFormatting sqref="E8">
    <cfRule type="cellIs" dxfId="3" priority="4" operator="equal">
      <formula>3</formula>
    </cfRule>
  </conditionalFormatting>
  <conditionalFormatting sqref="F8">
    <cfRule type="cellIs" dxfId="2" priority="3" operator="equal">
      <formula>4</formula>
    </cfRule>
  </conditionalFormatting>
  <conditionalFormatting sqref="G8:H8">
    <cfRule type="cellIs" dxfId="1" priority="2" operator="equal">
      <formula>5</formula>
    </cfRule>
  </conditionalFormatting>
  <conditionalFormatting sqref="I8">
    <cfRule type="cellIs" dxfId="0" priority="1" operator="equal">
      <formula>6</formula>
    </cfRule>
  </conditionalFormatting>
  <dataValidations count="3">
    <dataValidation imeMode="off" allowBlank="1" showInputMessage="1" showErrorMessage="1" sqref="H37:J37 H33:H36 H11:H15 H13:J32 W11:W16 W18:W34 O28:O37 O11:O25" xr:uid="{6231FA49-4611-418A-87A3-2D3814F46EA1}"/>
    <dataValidation type="whole" errorStyle="warning" imeMode="off" allowBlank="1" showInputMessage="1" showErrorMessage="1" errorTitle="定数オーバー!!!" error="定数オーバーです。_x000a__x000a_定数オーバー可→【はい(Y)】_x000a_修正→【いいえ(N)】【キャンセル】" sqref="K11:K37 Z11:Z26 R11:R37" xr:uid="{38519E50-0A7A-44AD-BA34-3569CF5FF27B}">
      <formula1>0</formula1>
      <formula2>H11</formula2>
    </dataValidation>
    <dataValidation type="textLength" operator="lessThanOrEqual" allowBlank="1" showInputMessage="1" showErrorMessage="1" errorTitle="入力文字数が多すぎます" error="8文字以内で入力してください" sqref="C9:I9" xr:uid="{3508741F-E81E-489E-B789-39B1FA9BDF42}">
      <formula1>8</formula1>
    </dataValidation>
  </dataValidations>
  <printOptions horizontalCentered="1" verticalCentered="1"/>
  <pageMargins left="0" right="0" top="0.31496062992125984" bottom="0.23622047244094491" header="0.59055118110236227" footer="0.51181102362204722"/>
  <pageSetup paperSize="9" scale="97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Z p V o U t n q Q y W j A A A A 9 Q A A A B I A H A B D b 2 5 m a W c v U G F j a 2 F n Z S 5 4 b W w g o h g A K K A U A A A A A A A A A A A A A A A A A A A A A A A A A A A A h Y 8 x D o I w G I W v Q r r T l r o Q 8 l M G N y M J i Y l x b U q F I h R D i + V u D h 7 J K 4 h R 1 M 3 x v e 8 b 3 r t f b 5 B N X R t c 1 G B 1 b 1 I U Y Y o C Z W R f a l O l a H T H M E Y Z h 0 L I k 6 h U M M v G J p M t U 1 Q 7 d 0 4 I 8 d 5 j v 8 L 9 U B F G a U Q O + X Y n a 9 U J 9 J H 1 f z n U x j p h p E I c 9 q 8 x n O E 4 x o z O k 4 A s H e T a f D m b 2 Z P + l L A e W z c O i j c i 3 B R A l g j k f Y E / A F B L A w Q U A A I A C A B m l W h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p V o U i i K R 7 g O A A A A E Q A A A B M A H A B G b 3 J t d W x h c y 9 T Z W N 0 a W 9 u M S 5 t I K I Y A C i g F A A A A A A A A A A A A A A A A A A A A A A A A A A A A C t O T S 7 J z M 9 T C I b Q h t Y A U E s B A i 0 A F A A C A A g A Z p V o U t n q Q y W j A A A A 9 Q A A A B I A A A A A A A A A A A A A A A A A A A A A A E N v b m Z p Z y 9 Q Y W N r Y W d l L n h t b F B L A Q I t A B Q A A g A I A G a V a F I P y u m r p A A A A O k A A A A T A A A A A A A A A A A A A A A A A O 8 A A A B b Q 2 9 u d G V u d F 9 U e X B l c 1 0 u e G 1 s U E s B A i 0 A F A A C A A g A Z p V o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C L Y Q 6 5 s C u d N s s Y M U 3 n W 9 i 4 A A A A A A g A A A A A A E G Y A A A A B A A A g A A A A 4 O X 3 d n D F j t l 0 3 D 8 K n r H 6 D r p d t B Y E 2 S 7 2 y p w T Z u + V 1 s k A A A A A D o A A A A A C A A A g A A A A F 7 t J 4 Y L E p p 4 D d x S F H h / 6 q R + u + s w P C c D h k Z F V A k D O f t 1 Q A A A A R / 1 H W 0 i N h / H O / I N t C V J B O C U W F Q y S Y / h 9 2 C n o Q n + c 5 i B B o j h i V x M 6 j Q P h H D Z f 6 j B 6 M 3 c O j e N A y 4 k G N V 0 Y a a l T s 0 Q P s t 3 n N E l / H h G A X s M h C h x A A A A A z e r A y r R 4 W l J v n z m J X y a d J K e K U u i U c 2 L C 7 K Z S z e B z P 3 R z F l G Y h p 7 J A d l 9 l e i L c B 6 3 V l 6 S o K V s 7 K P 1 3 K d e d e x 9 T w = = < / D a t a M a s h u p > 
</file>

<file path=customXml/itemProps1.xml><?xml version="1.0" encoding="utf-8"?>
<ds:datastoreItem xmlns:ds="http://schemas.openxmlformats.org/officeDocument/2006/customXml" ds:itemID="{35D51DAB-75AD-4EDD-B2CF-B3D33CD4325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朝日・札幌</vt:lpstr>
      <vt:lpstr>朝日・Ａ</vt:lpstr>
      <vt:lpstr>朝日・Ｂ</vt:lpstr>
      <vt:lpstr>朝日・Ａ!Print_Area</vt:lpstr>
      <vt:lpstr>朝日・Ｂ!Print_Area</vt:lpstr>
      <vt:lpstr>朝日・札幌!Print_Area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 祐紀</dc:creator>
  <cp:lastModifiedBy>渡辺 祐紀</cp:lastModifiedBy>
  <cp:lastPrinted>2026-06-02T09:24:25Z</cp:lastPrinted>
  <dcterms:created xsi:type="dcterms:W3CDTF">2019-05-13T08:07:34Z</dcterms:created>
  <dcterms:modified xsi:type="dcterms:W3CDTF">2026-08-05T01:46:25Z</dcterms:modified>
</cp:coreProperties>
</file>